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is.cindrak\Desktop\KVALITET\"/>
    </mc:Choice>
  </mc:AlternateContent>
  <bookViews>
    <workbookView xWindow="0" yWindow="0" windowWidth="28800" windowHeight="12435"/>
  </bookViews>
  <sheets>
    <sheet name="Tabela P1" sheetId="1" r:id="rId1"/>
    <sheet name="Tabela P2" sheetId="2" r:id="rId2"/>
    <sheet name="Tabela P3" sheetId="3" r:id="rId3"/>
  </sheets>
  <definedNames>
    <definedName name="_xlnm._FilterDatabase" localSheetId="0" hidden="1">'Tabela P1'!$H$3:$M$221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6" i="1" l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203" i="1" l="1"/>
  <c r="M200" i="1"/>
  <c r="M201" i="1"/>
  <c r="M202" i="1"/>
  <c r="M197" i="1" l="1"/>
  <c r="M198" i="1"/>
  <c r="M199" i="1"/>
  <c r="M204" i="1"/>
  <c r="M205" i="1"/>
  <c r="M206" i="1"/>
  <c r="M214" i="1" l="1"/>
  <c r="M194" i="1" l="1"/>
  <c r="M185" i="1" l="1"/>
  <c r="M157" i="1"/>
  <c r="M163" i="1"/>
  <c r="M147" i="1"/>
  <c r="M180" i="1" l="1"/>
  <c r="M181" i="1"/>
  <c r="M182" i="1"/>
  <c r="M183" i="1"/>
  <c r="M176" i="1"/>
  <c r="M178" i="1"/>
  <c r="M167" i="1"/>
  <c r="M173" i="1"/>
  <c r="M172" i="1"/>
  <c r="M169" i="1"/>
  <c r="M171" i="1"/>
  <c r="M161" i="1"/>
  <c r="M162" i="1"/>
  <c r="M146" i="1" l="1"/>
  <c r="M148" i="1"/>
  <c r="M149" i="1"/>
  <c r="M150" i="1"/>
  <c r="M151" i="1"/>
  <c r="M152" i="1"/>
  <c r="M153" i="1"/>
  <c r="M154" i="1"/>
  <c r="M155" i="1"/>
  <c r="M156" i="1"/>
  <c r="M158" i="1"/>
  <c r="M159" i="1"/>
  <c r="M160" i="1"/>
  <c r="M164" i="1"/>
  <c r="M165" i="1"/>
  <c r="M166" i="1"/>
  <c r="M168" i="1"/>
  <c r="M170" i="1"/>
  <c r="M174" i="1"/>
  <c r="M175" i="1"/>
  <c r="M177" i="1"/>
  <c r="M179" i="1"/>
  <c r="M184" i="1"/>
  <c r="M144" i="1" l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91" i="1" l="1"/>
  <c r="M101" i="1" l="1"/>
  <c r="M119" i="1" l="1"/>
  <c r="M92" i="1"/>
  <c r="M93" i="1"/>
  <c r="M94" i="1"/>
  <c r="M95" i="1"/>
  <c r="M96" i="1"/>
  <c r="M97" i="1"/>
  <c r="M98" i="1"/>
  <c r="M99" i="1"/>
  <c r="M100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20" i="1"/>
  <c r="M90" i="1"/>
  <c r="M74" i="1" l="1"/>
  <c r="M67" i="1"/>
  <c r="M63" i="1"/>
  <c r="M72" i="1"/>
  <c r="M73" i="1"/>
  <c r="M75" i="1"/>
  <c r="M71" i="1"/>
  <c r="M70" i="1"/>
  <c r="M68" i="1"/>
  <c r="M69" i="1"/>
  <c r="M39" i="1" l="1"/>
  <c r="M35" i="1" l="1"/>
  <c r="M36" i="1"/>
  <c r="M37" i="1"/>
  <c r="M38" i="1"/>
  <c r="M40" i="1"/>
  <c r="M41" i="1"/>
  <c r="M42" i="1"/>
  <c r="M43" i="1"/>
  <c r="M44" i="1"/>
  <c r="M45" i="1"/>
  <c r="M31" i="1" l="1"/>
  <c r="M29" i="1"/>
  <c r="M25" i="1" l="1"/>
  <c r="M19" i="1" l="1"/>
  <c r="M18" i="1"/>
  <c r="M16" i="1" l="1"/>
  <c r="M15" i="1"/>
  <c r="M17" i="1"/>
  <c r="M11" i="1" l="1"/>
  <c r="M8" i="1"/>
  <c r="M9" i="1"/>
  <c r="M10" i="1"/>
  <c r="M220" i="1" l="1"/>
  <c r="M219" i="1"/>
  <c r="M218" i="1"/>
  <c r="M217" i="1"/>
  <c r="M216" i="1"/>
  <c r="M215" i="1"/>
  <c r="M213" i="1"/>
  <c r="M212" i="1"/>
  <c r="M211" i="1"/>
  <c r="M210" i="1"/>
  <c r="M209" i="1"/>
  <c r="M208" i="1"/>
  <c r="M207" i="1"/>
  <c r="M196" i="1"/>
  <c r="M195" i="1"/>
  <c r="M193" i="1"/>
  <c r="M192" i="1"/>
  <c r="M191" i="1"/>
  <c r="M190" i="1"/>
  <c r="M189" i="1"/>
  <c r="M188" i="1"/>
  <c r="M187" i="1"/>
  <c r="M186" i="1"/>
  <c r="M145" i="1"/>
  <c r="M66" i="1"/>
  <c r="M65" i="1"/>
  <c r="M64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34" i="1"/>
  <c r="M33" i="1"/>
  <c r="M32" i="1"/>
  <c r="M30" i="1"/>
  <c r="M28" i="1"/>
  <c r="M27" i="1"/>
  <c r="M26" i="1"/>
  <c r="M24" i="1"/>
  <c r="M23" i="1"/>
  <c r="M22" i="1"/>
  <c r="M21" i="1"/>
  <c r="M20" i="1"/>
  <c r="M14" i="1"/>
  <c r="M13" i="1"/>
  <c r="M12" i="1"/>
  <c r="M7" i="1"/>
  <c r="M6" i="1"/>
  <c r="M5" i="1"/>
  <c r="M221" i="1" l="1"/>
  <c r="C8" i="2" s="1"/>
</calcChain>
</file>

<file path=xl/sharedStrings.xml><?xml version="1.0" encoding="utf-8"?>
<sst xmlns="http://schemas.openxmlformats.org/spreadsheetml/2006/main" count="739" uniqueCount="137">
  <si>
    <t>JANUAR</t>
  </si>
  <si>
    <t>Prekidi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</si>
  <si>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</si>
  <si>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</si>
  <si>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</si>
  <si>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</si>
  <si>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</si>
  <si>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</si>
  <si>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</si>
  <si>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</si>
  <si>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</si>
  <si>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</si>
  <si>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</si>
  <si>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</si>
  <si>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</si>
  <si>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</si>
  <si>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</si>
  <si>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</si>
  <si>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</si>
  <si>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</si>
  <si>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</si>
  <si>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</si>
  <si>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</si>
  <si>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Neplanirani</t>
  </si>
  <si>
    <t>DECEMBAR</t>
  </si>
  <si>
    <t>TS 110/20kV Uvač</t>
  </si>
  <si>
    <t>TS 110/35kV Virpazar</t>
  </si>
  <si>
    <t>TS 110/35kV Pljevlja1</t>
  </si>
  <si>
    <t>TS 110/35kV Ulcinj</t>
  </si>
  <si>
    <t>Planirani</t>
  </si>
  <si>
    <t>Tuđe djelovanje</t>
  </si>
  <si>
    <t>TS Kličevo T1 110/10kV,31.5MVA</t>
  </si>
  <si>
    <t>CGES</t>
  </si>
  <si>
    <t>Viša sila</t>
  </si>
  <si>
    <t>Tabela P2</t>
  </si>
  <si>
    <t>Indikatori kvaliteta</t>
  </si>
  <si>
    <t>Zadati ENS</t>
  </si>
  <si>
    <t>700 MWh</t>
  </si>
  <si>
    <t>Zadati AIT</t>
  </si>
  <si>
    <t>120 min</t>
  </si>
  <si>
    <t>Epren (MW)</t>
  </si>
  <si>
    <t xml:space="preserve">AIT </t>
  </si>
  <si>
    <t>Tabela P3</t>
  </si>
  <si>
    <t>Ponovno uspostavljanje napajanja u prenosnom sistemu  električne energije - Član 8</t>
  </si>
  <si>
    <t>Propisani rok za izvršavanje obaveza operatora</t>
  </si>
  <si>
    <t xml:space="preserve">24 sata </t>
  </si>
  <si>
    <t>Finansijska kompenzacija</t>
  </si>
  <si>
    <t>200 € za kupce priključene na prenosni sistem</t>
  </si>
  <si>
    <t>20 € za kupce priključene na distributivni sistem</t>
  </si>
  <si>
    <t>broj slučajeva</t>
  </si>
  <si>
    <t>broj slučajeva u kojima je ispunjen standard</t>
  </si>
  <si>
    <t>procenat slučajeva u kojima je ispunjen standard</t>
  </si>
  <si>
    <t>broj izuzetaka (specificirati)</t>
  </si>
  <si>
    <t>broj slučajeva u kojima nije ispunjen standard</t>
  </si>
  <si>
    <t>procenat slučajeva u kojima nije ispunjen standard</t>
  </si>
  <si>
    <t>TS 110/35kV Danilovgrad</t>
  </si>
  <si>
    <t>TS 110/35kV Tivat</t>
  </si>
  <si>
    <t>TS 110/35kV Kotor</t>
  </si>
  <si>
    <t>TS 110/35kV Herceg Novi</t>
  </si>
  <si>
    <t>T2 110/35kV, 31.5MVA Uljcinj</t>
  </si>
  <si>
    <t xml:space="preserve">TS 110/35kV Brezna </t>
  </si>
  <si>
    <t>TS110/35kV Kotor</t>
  </si>
  <si>
    <t>TS 110/35kV Vilusi</t>
  </si>
  <si>
    <t>T2 110/35kV ,63MVA Budva</t>
  </si>
  <si>
    <t>TS 110/35kV Pljevja 1</t>
  </si>
  <si>
    <t>TS 110/20kV Mrke</t>
  </si>
  <si>
    <t xml:space="preserve">Planirani </t>
  </si>
  <si>
    <t>TS110/35kV Brezna</t>
  </si>
  <si>
    <t>TS 110/35kV Brezna</t>
  </si>
  <si>
    <t>TS 110/10kV Kličevo</t>
  </si>
  <si>
    <t>TS 110/10kV Podgorica 4</t>
  </si>
  <si>
    <t>TS 110/35kV Budva</t>
  </si>
  <si>
    <t>TS 110/35KV Budva</t>
  </si>
  <si>
    <t>TS 110/35kV Cetinje</t>
  </si>
  <si>
    <t>TS 110/35kV Bar</t>
  </si>
  <si>
    <t>TS 110/35kV Lastva</t>
  </si>
  <si>
    <t>T1 110/35kV 63MVA TS Nikšić</t>
  </si>
  <si>
    <t>TS 110/35 kV Danilovgrad</t>
  </si>
  <si>
    <t xml:space="preserve">Tuđe djelovanje </t>
  </si>
  <si>
    <t>T2 110/35kV, 40MVA Bar</t>
  </si>
  <si>
    <t>T1 110/35kV, 40MVA Budva</t>
  </si>
  <si>
    <t>T4 220/6.3KV, 32MVA Pljevlja 2</t>
  </si>
  <si>
    <t>T3 110/35kV, 20MVA Mojkovac</t>
  </si>
  <si>
    <t>T2 110/35kV, 31.5MVA Cetinje</t>
  </si>
  <si>
    <t>T1 110/35kV, 20MVA Mojkovac</t>
  </si>
  <si>
    <t>TS Herceg Novi T2 110/35kV, 40MVA</t>
  </si>
  <si>
    <t>T3 110/35kV, 63MVA Željezara</t>
  </si>
  <si>
    <t>T2 110/35kV, 20MVA TS Andrijevica</t>
  </si>
  <si>
    <t>T2 110/35kV, 40MVA TS Herceg Novi</t>
  </si>
  <si>
    <t>T1 110/35kV, 40MVA TS Herceg Novi</t>
  </si>
  <si>
    <t>T1 110/35kV, 10MVA TS Vilusi</t>
  </si>
  <si>
    <t>T4 220/6,3kV, 32MVA TS Pljevlja 2</t>
  </si>
  <si>
    <t>TS 110/35kV Pljevlja 1</t>
  </si>
  <si>
    <t>T3 220/110/6.3KV, 125MVA Pljevlja 2</t>
  </si>
  <si>
    <t>T2 110/35kV, 63MVA Budva</t>
  </si>
  <si>
    <t>T1 110/35kV, 20MVA Brezna</t>
  </si>
  <si>
    <t>T1 110/35kV, 40 MVA TS 110/35kV Budva</t>
  </si>
  <si>
    <t>T1 110/35kV, 20MVA TS Ribarevine</t>
  </si>
  <si>
    <t>T4 110/35kV, 63MVA TS Podgorica1</t>
  </si>
  <si>
    <t>TS110/35kV Ulcinj</t>
  </si>
  <si>
    <t>TS 110/35kV Nikšić</t>
  </si>
  <si>
    <t>TS110/10KV Podgorica 5</t>
  </si>
  <si>
    <t>T1 110/10kV, Kličevo</t>
  </si>
  <si>
    <t>TS 110/20kV, Uvač</t>
  </si>
  <si>
    <t>T1 110/35kV, 20MVA Ribarevine</t>
  </si>
  <si>
    <t>T2 110/35kV, 20MVA Ribarevine</t>
  </si>
  <si>
    <t>T1 110/35kV, 40MVA Bar</t>
  </si>
  <si>
    <t>EVP 110/25kV Bar</t>
  </si>
  <si>
    <t>T2 110/35kV Ulcinj</t>
  </si>
  <si>
    <t>T1 110/35kV, 40MVA Nikšić</t>
  </si>
  <si>
    <t>T1 110/10kV, 31.5 MVA Podgorica 3</t>
  </si>
  <si>
    <t>T2 110/10kV, 40 MVA Podgorica 3</t>
  </si>
  <si>
    <t>T1 110/10kV, 31.5 MVA Podgorica 5</t>
  </si>
  <si>
    <t>T2 110/10kV, 31.5  MVA Podgorica 5</t>
  </si>
  <si>
    <t>T1 110/35kV, 63MVA TS Nikšić</t>
  </si>
  <si>
    <t>T1 110/35kV, 20MVA Pljevlja 1</t>
  </si>
  <si>
    <t>TS 110/35kV, Ribarevine</t>
  </si>
  <si>
    <t>EVP 110/25kV Trebješica</t>
  </si>
  <si>
    <t>T2 110/35kV,20MVA TS Ribarevine</t>
  </si>
  <si>
    <t>TS 110/35kV Andrijevica</t>
  </si>
  <si>
    <t>TS 110/35kV Berane</t>
  </si>
  <si>
    <t>T2 110/35kV,63MVA TS Nikšić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</si>
  <si>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</si>
  <si>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</si>
  <si>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</si>
  <si>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</si>
  <si>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</si>
  <si>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</si>
  <si>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</si>
  <si>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</si>
  <si>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</si>
  <si>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</si>
  <si>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</si>
  <si>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</si>
  <si>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 xml:space="preserve">TS Kličevo 110/10kV,31.5MVA </t>
  </si>
  <si>
    <t>TS Kličevo  110/10kV,31.5MVA</t>
  </si>
  <si>
    <t>T2 110/35kV, 63MVA Nikšić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</si>
</sst>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#,##0.000"/>
    <numFmt numFmtId="166" formatCode="0.0000"/>
  </numFmts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20" fontId="4" fillId="0" borderId="1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14" fontId="4" fillId="0" borderId="12" xfId="0" applyNumberFormat="1" applyFont="1" applyFill="1" applyBorder="1" applyAlignment="1">
      <alignment horizontal="center" vertical="center"/>
    </xf>
    <xf numFmtId="0" fontId="0" fillId="6" borderId="0" xfId="0" applyFill="1"/>
    <xf numFmtId="0" fontId="0" fillId="5" borderId="0" xfId="0" applyFill="1"/>
    <xf numFmtId="0" fontId="4" fillId="5" borderId="12" xfId="0" applyFont="1" applyFill="1" applyBorder="1" applyAlignment="1">
      <alignment horizontal="center" vertical="center"/>
    </xf>
    <xf numFmtId="164" fontId="4" fillId="5" borderId="12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16" xfId="0" applyFont="1" applyBorder="1" applyAlignment="1">
      <alignment horizontal="center" vertical="center"/>
    </xf>
    <xf numFmtId="0" fontId="3" fillId="0" borderId="0" xfId="0" applyFont="1" applyBorder="1"/>
    <xf numFmtId="0" fontId="2" fillId="3" borderId="19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right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2" fillId="4" borderId="3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7" borderId="27" xfId="0" applyFont="1" applyFill="1" applyBorder="1" applyAlignment="1">
      <alignment horizontal="center" vertical="center" wrapText="1"/>
    </xf>
    <xf numFmtId="0" fontId="4" fillId="7" borderId="22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20" fontId="5" fillId="5" borderId="12" xfId="0" applyNumberFormat="1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0" fillId="9" borderId="0" xfId="0" applyFill="1"/>
    <xf numFmtId="0" fontId="0" fillId="10" borderId="0" xfId="0" applyFill="1"/>
    <xf numFmtId="0" fontId="0" fillId="0" borderId="0" xfId="0" applyAlignment="1">
      <alignment horizontal="center"/>
    </xf>
    <xf numFmtId="0" fontId="0" fillId="0" borderId="0" xfId="0" applyAlignment="1"/>
    <xf numFmtId="0" fontId="10" fillId="0" borderId="0" xfId="0" applyFont="1"/>
    <xf numFmtId="0" fontId="10" fillId="0" borderId="0" xfId="0" applyFont="1" applyAlignment="1">
      <alignment horizontal="left"/>
    </xf>
    <xf numFmtId="0" fontId="0" fillId="0" borderId="0" xfId="0" applyAlignment="1"/>
    <xf numFmtId="0" fontId="11" fillId="0" borderId="0" xfId="0" applyFont="1" applyAlignment="1">
      <alignment horizontal="center"/>
    </xf>
    <xf numFmtId="164" fontId="4" fillId="0" borderId="12" xfId="0" applyNumberFormat="1" applyFont="1" applyFill="1" applyBorder="1" applyAlignment="1">
      <alignment horizontal="center" vertical="center"/>
    </xf>
    <xf numFmtId="0" fontId="0" fillId="11" borderId="0" xfId="0" applyFill="1"/>
    <xf numFmtId="0" fontId="0" fillId="2" borderId="0" xfId="0" applyFill="1"/>
    <xf numFmtId="0" fontId="11" fillId="6" borderId="0" xfId="0" applyFont="1" applyFill="1" applyAlignment="1">
      <alignment horizontal="center"/>
    </xf>
    <xf numFmtId="0" fontId="11" fillId="5" borderId="0" xfId="0" applyFont="1" applyFill="1" applyAlignment="1">
      <alignment horizontal="center"/>
    </xf>
    <xf numFmtId="14" fontId="9" fillId="0" borderId="12" xfId="0" applyNumberFormat="1" applyFont="1" applyFill="1" applyBorder="1" applyAlignment="1">
      <alignment horizontal="center" vertical="center"/>
    </xf>
    <xf numFmtId="0" fontId="0" fillId="8" borderId="0" xfId="0" applyFill="1"/>
    <xf numFmtId="20" fontId="9" fillId="0" borderId="12" xfId="0" applyNumberFormat="1" applyFont="1" applyFill="1" applyBorder="1" applyAlignment="1">
      <alignment horizontal="center" vertical="center"/>
    </xf>
    <xf numFmtId="0" fontId="2" fillId="0" borderId="32" xfId="0" applyFont="1" applyBorder="1" applyAlignment="1">
      <alignment horizontal="right" vertical="center"/>
    </xf>
    <xf numFmtId="0" fontId="13" fillId="0" borderId="31" xfId="0" applyFont="1" applyBorder="1"/>
    <xf numFmtId="0" fontId="1" fillId="5" borderId="0" xfId="0" applyFont="1" applyFill="1" applyAlignment="1">
      <alignment vertical="center"/>
    </xf>
    <xf numFmtId="14" fontId="5" fillId="0" borderId="12" xfId="0" applyNumberFormat="1" applyFont="1" applyFill="1" applyBorder="1" applyAlignment="1">
      <alignment horizontal="center"/>
    </xf>
    <xf numFmtId="20" fontId="5" fillId="0" borderId="12" xfId="0" applyNumberFormat="1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165" fontId="4" fillId="0" borderId="12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/>
    </xf>
    <xf numFmtId="20" fontId="0" fillId="0" borderId="12" xfId="0" applyNumberFormat="1" applyFill="1" applyBorder="1" applyAlignment="1">
      <alignment horizontal="center"/>
    </xf>
    <xf numFmtId="20" fontId="10" fillId="0" borderId="12" xfId="0" applyNumberFormat="1" applyFont="1" applyFill="1" applyBorder="1" applyAlignment="1">
      <alignment horizontal="center"/>
    </xf>
    <xf numFmtId="20" fontId="10" fillId="0" borderId="12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2" xfId="0" applyFont="1" applyFill="1" applyBorder="1"/>
    <xf numFmtId="0" fontId="9" fillId="0" borderId="12" xfId="0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165" fontId="2" fillId="0" borderId="0" xfId="0" applyNumberFormat="1" applyFont="1" applyBorder="1" applyAlignment="1">
      <alignment horizontal="left" vertical="center" wrapText="1"/>
    </xf>
    <xf numFmtId="0" fontId="2" fillId="4" borderId="34" xfId="0" applyFont="1" applyFill="1" applyBorder="1" applyAlignment="1">
      <alignment horizontal="center" vertical="center"/>
    </xf>
    <xf numFmtId="165" fontId="4" fillId="5" borderId="12" xfId="0" applyNumberFormat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14" fontId="8" fillId="0" borderId="12" xfId="0" applyNumberFormat="1" applyFont="1" applyFill="1" applyBorder="1" applyAlignment="1">
      <alignment horizontal="center" vertical="center"/>
    </xf>
    <xf numFmtId="20" fontId="8" fillId="0" borderId="12" xfId="0" applyNumberFormat="1" applyFont="1" applyFill="1" applyBorder="1" applyAlignment="1">
      <alignment horizontal="center" vertical="center"/>
    </xf>
    <xf numFmtId="164" fontId="8" fillId="0" borderId="12" xfId="0" applyNumberFormat="1" applyFont="1" applyFill="1" applyBorder="1" applyAlignment="1">
      <alignment horizontal="center" vertical="center"/>
    </xf>
    <xf numFmtId="165" fontId="8" fillId="0" borderId="12" xfId="0" applyNumberFormat="1" applyFont="1" applyFill="1" applyBorder="1" applyAlignment="1">
      <alignment horizontal="center" vertical="center"/>
    </xf>
    <xf numFmtId="14" fontId="10" fillId="0" borderId="12" xfId="0" applyNumberFormat="1" applyFont="1" applyFill="1" applyBorder="1" applyAlignment="1">
      <alignment horizontal="center"/>
    </xf>
    <xf numFmtId="164" fontId="9" fillId="0" borderId="12" xfId="0" applyNumberFormat="1" applyFont="1" applyFill="1" applyBorder="1" applyAlignment="1">
      <alignment horizontal="center" vertical="center"/>
    </xf>
    <xf numFmtId="165" fontId="9" fillId="0" borderId="12" xfId="0" applyNumberFormat="1" applyFont="1" applyFill="1" applyBorder="1" applyAlignment="1">
      <alignment horizontal="center" vertical="center"/>
    </xf>
    <xf numFmtId="14" fontId="10" fillId="0" borderId="12" xfId="0" applyNumberFormat="1" applyFont="1" applyFill="1" applyBorder="1" applyAlignment="1">
      <alignment horizontal="center" vertical="center"/>
    </xf>
    <xf numFmtId="164" fontId="10" fillId="0" borderId="12" xfId="0" applyNumberFormat="1" applyFont="1" applyFill="1" applyBorder="1" applyAlignment="1">
      <alignment horizontal="center" vertical="center"/>
    </xf>
    <xf numFmtId="165" fontId="12" fillId="0" borderId="12" xfId="0" applyNumberFormat="1" applyFont="1" applyFill="1" applyBorder="1" applyAlignment="1">
      <alignment horizontal="center" vertical="center"/>
    </xf>
    <xf numFmtId="164" fontId="9" fillId="0" borderId="12" xfId="0" applyNumberFormat="1" applyFont="1" applyFill="1" applyBorder="1" applyAlignment="1">
      <alignment vertical="center"/>
    </xf>
    <xf numFmtId="165" fontId="10" fillId="0" borderId="12" xfId="0" applyNumberFormat="1" applyFont="1" applyFill="1" applyBorder="1" applyAlignment="1">
      <alignment horizontal="center" vertical="center"/>
    </xf>
    <xf numFmtId="164" fontId="9" fillId="0" borderId="12" xfId="0" applyNumberFormat="1" applyFont="1" applyFill="1" applyBorder="1" applyAlignment="1"/>
    <xf numFmtId="0" fontId="10" fillId="0" borderId="12" xfId="0" applyFont="1" applyFill="1" applyBorder="1" applyAlignment="1">
      <alignment horizontal="right"/>
    </xf>
    <xf numFmtId="0" fontId="10" fillId="0" borderId="12" xfId="0" applyFont="1" applyFill="1" applyBorder="1" applyAlignment="1">
      <alignment horizontal="right" vertical="center"/>
    </xf>
    <xf numFmtId="164" fontId="9" fillId="0" borderId="12" xfId="0" applyNumberFormat="1" applyFont="1" applyFill="1" applyBorder="1" applyAlignment="1">
      <alignment horizontal="right" vertical="center"/>
    </xf>
    <xf numFmtId="164" fontId="9" fillId="5" borderId="12" xfId="0" applyNumberFormat="1" applyFont="1" applyFill="1" applyBorder="1" applyAlignment="1">
      <alignment horizontal="center" vertical="center"/>
    </xf>
    <xf numFmtId="165" fontId="0" fillId="0" borderId="0" xfId="0" applyNumberFormat="1"/>
    <xf numFmtId="164" fontId="8" fillId="5" borderId="12" xfId="0" applyNumberFormat="1" applyFont="1" applyFill="1" applyBorder="1" applyAlignment="1">
      <alignment horizontal="center" vertical="center"/>
    </xf>
    <xf numFmtId="164" fontId="10" fillId="5" borderId="12" xfId="0" applyNumberFormat="1" applyFont="1" applyFill="1" applyBorder="1" applyAlignment="1">
      <alignment horizontal="center" vertical="center"/>
    </xf>
    <xf numFmtId="20" fontId="4" fillId="5" borderId="12" xfId="0" applyNumberFormat="1" applyFont="1" applyFill="1" applyBorder="1" applyAlignment="1">
      <alignment horizontal="center" vertical="center"/>
    </xf>
    <xf numFmtId="14" fontId="4" fillId="5" borderId="12" xfId="0" applyNumberFormat="1" applyFont="1" applyFill="1" applyBorder="1" applyAlignment="1">
      <alignment horizontal="center" vertical="center"/>
    </xf>
    <xf numFmtId="14" fontId="5" fillId="5" borderId="12" xfId="0" applyNumberFormat="1" applyFont="1" applyFill="1" applyBorder="1" applyAlignment="1">
      <alignment horizontal="center"/>
    </xf>
    <xf numFmtId="14" fontId="10" fillId="5" borderId="12" xfId="0" applyNumberFormat="1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right"/>
    </xf>
    <xf numFmtId="14" fontId="9" fillId="5" borderId="12" xfId="0" applyNumberFormat="1" applyFont="1" applyFill="1" applyBorder="1" applyAlignment="1">
      <alignment horizontal="center" vertical="center"/>
    </xf>
    <xf numFmtId="20" fontId="9" fillId="5" borderId="12" xfId="0" applyNumberFormat="1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164" fontId="9" fillId="5" borderId="12" xfId="0" applyNumberFormat="1" applyFont="1" applyFill="1" applyBorder="1" applyAlignment="1">
      <alignment horizontal="right" vertical="center"/>
    </xf>
    <xf numFmtId="165" fontId="9" fillId="5" borderId="12" xfId="0" applyNumberFormat="1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0" fontId="0" fillId="5" borderId="0" xfId="0" applyFill="1" applyAlignment="1"/>
    <xf numFmtId="0" fontId="10" fillId="5" borderId="0" xfId="0" applyFont="1" applyFill="1"/>
    <xf numFmtId="166" fontId="2" fillId="5" borderId="33" xfId="0" applyNumberFormat="1" applyFont="1" applyFill="1" applyBorder="1" applyAlignment="1">
      <alignment horizontal="right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justify" vertical="center" wrapText="1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left" vertical="center"/>
    </xf>
    <xf numFmtId="0" fontId="2" fillId="4" borderId="12" xfId="0" applyFont="1" applyFill="1" applyBorder="1" applyAlignment="1">
      <alignment horizontal="left" vertical="center"/>
    </xf>
    <xf numFmtId="0" fontId="2" fillId="4" borderId="28" xfId="0" applyFont="1" applyFill="1" applyBorder="1" applyAlignment="1">
      <alignment horizontal="left" vertical="center"/>
    </xf>
    <xf numFmtId="0" fontId="2" fillId="4" borderId="13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29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15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33"/>
  <sheetViews>
    <sheetView showGridLines="0" tabSelected="1" zoomScale="87" zoomScaleNormal="87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M235" sqref="M235"/>
    </sheetView>
  </sheetViews>
  <sheetFormatPr defaultRowHeight="15" x14ac:dyDescent="0.25"/>
  <cols>
    <col min="2" max="2" width="1.85546875" customWidth="1"/>
    <col min="3" max="3" width="4.140625" customWidth="1"/>
    <col min="4" max="4" width="12.140625" customWidth="1"/>
    <col min="5" max="5" width="10.7109375" style="1" customWidth="1"/>
    <col min="6" max="6" width="11.42578125" customWidth="1"/>
    <col min="7" max="7" width="21.85546875" style="1" customWidth="1"/>
    <col min="8" max="8" width="9.140625" customWidth="1"/>
    <col min="9" max="9" width="21.42578125" customWidth="1"/>
    <col min="10" max="10" width="16.5703125" customWidth="1"/>
    <col min="11" max="11" width="37.42578125" customWidth="1"/>
    <col min="12" max="12" width="11.85546875" customWidth="1"/>
    <col min="13" max="17" width="13.7109375" customWidth="1"/>
    <col min="18" max="18" width="73.140625" style="59" customWidth="1"/>
    <col min="19" max="19" width="2.7109375" style="33" customWidth="1"/>
    <col min="20" max="20" width="21.5703125" style="34" customWidth="1"/>
  </cols>
  <sheetData>
    <row r="1" spans="1:20" ht="15.75" thickBot="1" x14ac:dyDescent="0.3">
      <c r="R1" s="22"/>
    </row>
    <row r="2" spans="1:20" ht="15.75" thickBot="1" x14ac:dyDescent="0.3">
      <c r="A2" s="47"/>
      <c r="B2" s="47"/>
      <c r="C2" s="109" t="s">
        <v>1</v>
      </c>
      <c r="D2" s="110"/>
      <c r="E2" s="110"/>
      <c r="F2" s="110"/>
      <c r="G2" s="110"/>
      <c r="H2" s="110"/>
      <c r="I2" s="110"/>
      <c r="J2" s="110"/>
      <c r="K2" s="110"/>
      <c r="L2" s="110"/>
      <c r="M2" s="111"/>
      <c r="R2"/>
      <c r="S2"/>
      <c r="T2"/>
    </row>
    <row r="3" spans="1:20" ht="15" customHeight="1" x14ac:dyDescent="0.25">
      <c r="A3" s="47"/>
      <c r="B3" s="47"/>
      <c r="C3" s="100"/>
      <c r="D3" s="102" t="s">
        <v>2</v>
      </c>
      <c r="E3" s="103"/>
      <c r="F3" s="102" t="s">
        <v>3</v>
      </c>
      <c r="G3" s="103"/>
      <c r="H3" s="104" t="s">
        <v>4</v>
      </c>
      <c r="I3" s="104" t="s">
        <v>5</v>
      </c>
      <c r="J3" s="104" t="s">
        <v>6</v>
      </c>
      <c r="K3" s="104" t="s">
        <v>7</v>
      </c>
      <c r="L3" s="104" t="s">
        <v>8</v>
      </c>
      <c r="M3" s="106" t="s">
        <v>9</v>
      </c>
      <c r="N3" s="35"/>
      <c r="O3" s="35"/>
      <c r="R3"/>
      <c r="S3"/>
      <c r="T3"/>
    </row>
    <row r="4" spans="1:20" ht="29.25" customHeight="1" x14ac:dyDescent="0.25">
      <c r="A4" s="47"/>
      <c r="B4" s="47"/>
      <c r="C4" s="101"/>
      <c r="D4" s="61" t="s">
        <v>10</v>
      </c>
      <c r="E4" s="61" t="s">
        <v>11</v>
      </c>
      <c r="F4" s="61" t="s">
        <v>12</v>
      </c>
      <c r="G4" s="61" t="s">
        <v>11</v>
      </c>
      <c r="H4" s="105"/>
      <c r="I4" s="105"/>
      <c r="J4" s="105"/>
      <c r="K4" s="105"/>
      <c r="L4" s="105"/>
      <c r="M4" s="107"/>
      <c r="N4" s="10"/>
      <c r="O4" s="10"/>
      <c r="P4" s="10"/>
      <c r="Q4" s="10"/>
      <c r="R4" s="10"/>
      <c r="S4" s="10"/>
      <c r="T4" s="10"/>
    </row>
    <row r="5" spans="1:20" x14ac:dyDescent="0.25">
      <c r="A5" s="108" t="s">
        <v>122</v>
      </c>
      <c r="B5" s="108"/>
      <c r="C5" s="2">
        <v>1</v>
      </c>
      <c r="D5" s="85">
        <v>43835</v>
      </c>
      <c r="E5" s="3">
        <v>0.54652777777777783</v>
      </c>
      <c r="F5" s="85">
        <v>43835</v>
      </c>
      <c r="G5" s="84">
        <v>0.56597222222222221</v>
      </c>
      <c r="H5" s="2">
        <v>28</v>
      </c>
      <c r="I5" s="2" t="s">
        <v>23</v>
      </c>
      <c r="J5" s="2" t="s">
        <v>33</v>
      </c>
      <c r="K5" s="2" t="s">
        <v>28</v>
      </c>
      <c r="L5" s="37">
        <v>279.93</v>
      </c>
      <c r="M5" s="51">
        <f t="shared" ref="M5:M11" si="0">H5/1440*L5</f>
        <v>5.4430833333333339</v>
      </c>
      <c r="N5" s="10"/>
      <c r="O5" s="10"/>
      <c r="P5" s="10"/>
      <c r="Q5" s="10"/>
      <c r="R5" s="10"/>
      <c r="S5" s="10"/>
      <c r="T5" s="10"/>
    </row>
    <row r="6" spans="1:20" x14ac:dyDescent="0.25">
      <c r="A6" s="108"/>
      <c r="B6" s="108"/>
      <c r="C6" s="11">
        <v>2</v>
      </c>
      <c r="D6" s="85">
        <v>43837</v>
      </c>
      <c r="E6" s="3">
        <v>0.58333333333333337</v>
      </c>
      <c r="F6" s="85">
        <v>43837</v>
      </c>
      <c r="G6" s="3">
        <v>0.65972222222222221</v>
      </c>
      <c r="H6" s="2">
        <v>110</v>
      </c>
      <c r="I6" s="2" t="s">
        <v>23</v>
      </c>
      <c r="J6" s="2" t="s">
        <v>30</v>
      </c>
      <c r="K6" s="2" t="s">
        <v>103</v>
      </c>
      <c r="L6" s="37">
        <v>4.26</v>
      </c>
      <c r="M6" s="51">
        <f t="shared" si="0"/>
        <v>0.32541666666666669</v>
      </c>
      <c r="N6" s="10"/>
      <c r="O6" s="10"/>
      <c r="P6" s="10"/>
      <c r="Q6" s="10"/>
      <c r="R6" s="10"/>
      <c r="S6" s="10"/>
      <c r="T6" s="10"/>
    </row>
    <row r="7" spans="1:20" x14ac:dyDescent="0.25">
      <c r="A7" s="108"/>
      <c r="B7" s="108"/>
      <c r="C7" s="11">
        <v>3</v>
      </c>
      <c r="D7" s="85">
        <v>43839</v>
      </c>
      <c r="E7" s="3">
        <v>0.5625</v>
      </c>
      <c r="F7" s="85">
        <v>43839</v>
      </c>
      <c r="G7" s="3">
        <v>0.60416666666666663</v>
      </c>
      <c r="H7" s="2">
        <v>60</v>
      </c>
      <c r="I7" s="2" t="s">
        <v>23</v>
      </c>
      <c r="J7" s="2" t="s">
        <v>30</v>
      </c>
      <c r="K7" s="2" t="s">
        <v>103</v>
      </c>
      <c r="L7" s="37">
        <v>4.0579999999999998</v>
      </c>
      <c r="M7" s="51">
        <f t="shared" si="0"/>
        <v>0.16908333333333331</v>
      </c>
      <c r="N7" s="10"/>
      <c r="O7" s="10"/>
      <c r="P7" s="10"/>
      <c r="Q7" s="10"/>
      <c r="R7" s="10"/>
      <c r="S7" s="10"/>
      <c r="T7" s="10"/>
    </row>
    <row r="8" spans="1:20" x14ac:dyDescent="0.25">
      <c r="A8" s="108"/>
      <c r="B8" s="108"/>
      <c r="C8" s="11">
        <v>4</v>
      </c>
      <c r="D8" s="85">
        <v>43844</v>
      </c>
      <c r="E8" s="3">
        <v>0.31458333333333333</v>
      </c>
      <c r="F8" s="85">
        <v>43844</v>
      </c>
      <c r="G8" s="3">
        <v>0.31736111111111115</v>
      </c>
      <c r="H8" s="2">
        <v>4</v>
      </c>
      <c r="I8" s="2" t="s">
        <v>29</v>
      </c>
      <c r="J8" s="2" t="s">
        <v>30</v>
      </c>
      <c r="K8" s="2" t="s">
        <v>85</v>
      </c>
      <c r="L8" s="37">
        <v>353.48</v>
      </c>
      <c r="M8" s="51">
        <f t="shared" si="0"/>
        <v>0.98188888888888892</v>
      </c>
      <c r="N8" s="95"/>
      <c r="O8" s="96"/>
      <c r="P8" s="10"/>
      <c r="Q8" s="10"/>
      <c r="R8" s="10"/>
      <c r="S8" s="10"/>
      <c r="T8" s="10"/>
    </row>
    <row r="9" spans="1:20" x14ac:dyDescent="0.25">
      <c r="A9" s="108"/>
      <c r="B9" s="108"/>
      <c r="C9" s="11">
        <v>5</v>
      </c>
      <c r="D9" s="85">
        <v>43845</v>
      </c>
      <c r="E9" s="3">
        <v>0.32708333333333334</v>
      </c>
      <c r="F9" s="85">
        <v>43845</v>
      </c>
      <c r="G9" s="3">
        <v>0.3298611111111111</v>
      </c>
      <c r="H9" s="2">
        <v>4</v>
      </c>
      <c r="I9" s="2" t="s">
        <v>23</v>
      </c>
      <c r="J9" s="2" t="s">
        <v>30</v>
      </c>
      <c r="K9" s="2" t="s">
        <v>85</v>
      </c>
      <c r="L9" s="37">
        <v>353.48</v>
      </c>
      <c r="M9" s="51">
        <f t="shared" si="0"/>
        <v>0.98188888888888892</v>
      </c>
      <c r="N9" s="95"/>
      <c r="O9" s="96"/>
      <c r="P9" s="10"/>
      <c r="Q9" s="10"/>
      <c r="R9" s="10"/>
      <c r="S9" s="10"/>
      <c r="T9" s="10"/>
    </row>
    <row r="10" spans="1:20" x14ac:dyDescent="0.25">
      <c r="A10" s="108"/>
      <c r="B10" s="108"/>
      <c r="C10" s="11">
        <v>6</v>
      </c>
      <c r="D10" s="85">
        <v>43845</v>
      </c>
      <c r="E10" s="3">
        <v>0.67083333333333339</v>
      </c>
      <c r="F10" s="85">
        <v>43845</v>
      </c>
      <c r="G10" s="3">
        <v>0.6743055555555556</v>
      </c>
      <c r="H10" s="2">
        <v>5</v>
      </c>
      <c r="I10" s="2" t="s">
        <v>29</v>
      </c>
      <c r="J10" s="2" t="s">
        <v>30</v>
      </c>
      <c r="K10" s="2" t="s">
        <v>85</v>
      </c>
      <c r="L10" s="37">
        <v>353.48</v>
      </c>
      <c r="M10" s="51">
        <f t="shared" si="0"/>
        <v>1.2273611111111111</v>
      </c>
      <c r="N10" s="10"/>
      <c r="O10" s="10"/>
      <c r="P10" s="10"/>
      <c r="Q10" s="10"/>
      <c r="R10" s="10"/>
      <c r="S10" s="10"/>
      <c r="T10" s="10"/>
    </row>
    <row r="11" spans="1:20" x14ac:dyDescent="0.25">
      <c r="A11" s="108"/>
      <c r="B11" s="108"/>
      <c r="C11" s="11">
        <v>7</v>
      </c>
      <c r="D11" s="86">
        <v>43859</v>
      </c>
      <c r="E11" s="27">
        <v>0.28472222222222221</v>
      </c>
      <c r="F11" s="86">
        <v>43859</v>
      </c>
      <c r="G11" s="27">
        <v>0.4770833333333333</v>
      </c>
      <c r="H11" s="2">
        <v>277</v>
      </c>
      <c r="I11" s="50" t="s">
        <v>23</v>
      </c>
      <c r="J11" s="50" t="s">
        <v>30</v>
      </c>
      <c r="K11" s="2" t="s">
        <v>31</v>
      </c>
      <c r="L11" s="37">
        <v>115.92</v>
      </c>
      <c r="M11" s="51">
        <f t="shared" si="0"/>
        <v>22.298500000000001</v>
      </c>
      <c r="N11" s="10"/>
      <c r="O11" s="10"/>
      <c r="P11" s="10"/>
      <c r="Q11" s="10"/>
      <c r="R11" s="10"/>
      <c r="S11" s="10"/>
      <c r="T11" s="10"/>
    </row>
    <row r="12" spans="1:20" x14ac:dyDescent="0.25">
      <c r="A12" s="108" t="s">
        <v>123</v>
      </c>
      <c r="B12" s="108"/>
      <c r="C12" s="11">
        <v>1</v>
      </c>
      <c r="D12" s="85">
        <v>43866</v>
      </c>
      <c r="E12" s="3">
        <v>0.84861111111111109</v>
      </c>
      <c r="F12" s="85">
        <v>43866</v>
      </c>
      <c r="G12" s="3">
        <v>0.8569444444444444</v>
      </c>
      <c r="H12" s="2">
        <v>12</v>
      </c>
      <c r="I12" s="2" t="s">
        <v>23</v>
      </c>
      <c r="J12" s="2" t="s">
        <v>33</v>
      </c>
      <c r="K12" s="2" t="s">
        <v>28</v>
      </c>
      <c r="L12" s="37">
        <v>257.61</v>
      </c>
      <c r="M12" s="51">
        <f t="shared" ref="M12:M24" si="1">H12/1440*L12</f>
        <v>2.1467499999999999</v>
      </c>
      <c r="N12" s="10"/>
      <c r="O12" s="10"/>
      <c r="P12" s="10"/>
      <c r="Q12" s="10"/>
      <c r="R12" s="10"/>
      <c r="S12" s="10"/>
      <c r="T12" s="10"/>
    </row>
    <row r="13" spans="1:20" x14ac:dyDescent="0.25">
      <c r="A13" s="108"/>
      <c r="B13" s="108"/>
      <c r="C13" s="11">
        <v>2</v>
      </c>
      <c r="D13" s="85">
        <v>43867</v>
      </c>
      <c r="E13" s="3">
        <v>0.22500000000000001</v>
      </c>
      <c r="F13" s="85">
        <v>43867</v>
      </c>
      <c r="G13" s="3">
        <v>0.23194444444444443</v>
      </c>
      <c r="H13" s="2">
        <v>10</v>
      </c>
      <c r="I13" s="2" t="s">
        <v>23</v>
      </c>
      <c r="J13" s="2" t="s">
        <v>33</v>
      </c>
      <c r="K13" s="2" t="s">
        <v>28</v>
      </c>
      <c r="L13" s="37">
        <v>257.61</v>
      </c>
      <c r="M13" s="51">
        <f t="shared" si="1"/>
        <v>1.7889583333333334</v>
      </c>
      <c r="N13" s="10"/>
      <c r="O13" s="10"/>
      <c r="P13" s="10"/>
      <c r="Q13" s="10"/>
      <c r="R13" s="10"/>
      <c r="S13" s="10"/>
      <c r="T13" s="10"/>
    </row>
    <row r="14" spans="1:20" x14ac:dyDescent="0.25">
      <c r="A14" s="108"/>
      <c r="B14" s="108"/>
      <c r="C14" s="11">
        <v>3</v>
      </c>
      <c r="D14" s="85">
        <v>43867</v>
      </c>
      <c r="E14" s="3">
        <v>0.51250000000000007</v>
      </c>
      <c r="F14" s="85">
        <v>43867</v>
      </c>
      <c r="G14" s="3">
        <v>0.51666666666666672</v>
      </c>
      <c r="H14" s="2">
        <v>6</v>
      </c>
      <c r="I14" s="2" t="s">
        <v>23</v>
      </c>
      <c r="J14" s="2" t="s">
        <v>30</v>
      </c>
      <c r="K14" s="11" t="s">
        <v>136</v>
      </c>
      <c r="L14" s="37">
        <v>520.048</v>
      </c>
      <c r="M14" s="51">
        <f t="shared" si="1"/>
        <v>2.1668666666666665</v>
      </c>
      <c r="N14" s="97"/>
      <c r="O14" s="97"/>
      <c r="P14" s="98"/>
      <c r="Q14" s="10"/>
      <c r="R14" s="10"/>
      <c r="S14" s="10"/>
      <c r="T14" s="10"/>
    </row>
    <row r="15" spans="1:20" x14ac:dyDescent="0.25">
      <c r="A15" s="108"/>
      <c r="B15" s="108"/>
      <c r="C15" s="11">
        <v>4</v>
      </c>
      <c r="D15" s="86">
        <v>43867</v>
      </c>
      <c r="E15" s="27">
        <v>0.4513888888888889</v>
      </c>
      <c r="F15" s="86">
        <v>43867</v>
      </c>
      <c r="G15" s="27">
        <v>0.65069444444444446</v>
      </c>
      <c r="H15" s="11">
        <v>287</v>
      </c>
      <c r="I15" s="28" t="s">
        <v>23</v>
      </c>
      <c r="J15" s="28" t="s">
        <v>30</v>
      </c>
      <c r="K15" s="11" t="s">
        <v>134</v>
      </c>
      <c r="L15" s="12">
        <v>208.88</v>
      </c>
      <c r="M15" s="62">
        <f t="shared" si="1"/>
        <v>41.630944444444445</v>
      </c>
      <c r="N15" s="10"/>
      <c r="O15" s="10"/>
      <c r="P15" s="10"/>
      <c r="Q15" s="10"/>
      <c r="R15" s="10"/>
      <c r="S15" s="10"/>
      <c r="T15" s="10"/>
    </row>
    <row r="16" spans="1:20" x14ac:dyDescent="0.25">
      <c r="A16" s="108"/>
      <c r="B16" s="108"/>
      <c r="C16" s="11">
        <v>5</v>
      </c>
      <c r="D16" s="86">
        <v>43867</v>
      </c>
      <c r="E16" s="27">
        <v>0.6645833333333333</v>
      </c>
      <c r="F16" s="86">
        <v>43867</v>
      </c>
      <c r="G16" s="27">
        <v>0.69097222222222221</v>
      </c>
      <c r="H16" s="11">
        <v>38</v>
      </c>
      <c r="I16" s="28" t="s">
        <v>23</v>
      </c>
      <c r="J16" s="28" t="s">
        <v>30</v>
      </c>
      <c r="K16" s="11" t="s">
        <v>31</v>
      </c>
      <c r="L16" s="12">
        <v>115.92</v>
      </c>
      <c r="M16" s="62">
        <f t="shared" si="1"/>
        <v>3.0590000000000002</v>
      </c>
      <c r="N16" s="10"/>
      <c r="O16" s="10"/>
      <c r="P16" s="10"/>
      <c r="Q16" s="10"/>
      <c r="R16" s="10"/>
      <c r="S16" s="10"/>
      <c r="T16" s="10"/>
    </row>
    <row r="17" spans="1:20" x14ac:dyDescent="0.25">
      <c r="A17" s="108"/>
      <c r="B17" s="108"/>
      <c r="C17" s="11">
        <v>6</v>
      </c>
      <c r="D17" s="86">
        <v>43867</v>
      </c>
      <c r="E17" s="27">
        <v>0.6645833333333333</v>
      </c>
      <c r="F17" s="86">
        <v>43867</v>
      </c>
      <c r="G17" s="27">
        <v>0.6791666666666667</v>
      </c>
      <c r="H17" s="11">
        <v>21</v>
      </c>
      <c r="I17" s="28" t="s">
        <v>23</v>
      </c>
      <c r="J17" s="28" t="s">
        <v>30</v>
      </c>
      <c r="K17" s="11" t="s">
        <v>135</v>
      </c>
      <c r="L17" s="12">
        <v>208.88</v>
      </c>
      <c r="M17" s="62">
        <f t="shared" si="1"/>
        <v>3.0461666666666667</v>
      </c>
      <c r="N17" s="10"/>
      <c r="O17" s="10"/>
      <c r="P17" s="10"/>
      <c r="Q17" s="10"/>
      <c r="R17" s="10"/>
      <c r="S17" s="10"/>
      <c r="T17" s="10"/>
    </row>
    <row r="18" spans="1:20" x14ac:dyDescent="0.25">
      <c r="A18" s="108"/>
      <c r="B18" s="108"/>
      <c r="C18" s="11">
        <v>7</v>
      </c>
      <c r="D18" s="8">
        <v>43881</v>
      </c>
      <c r="E18" s="49">
        <v>0.16597222222222222</v>
      </c>
      <c r="F18" s="8">
        <v>43881</v>
      </c>
      <c r="G18" s="49">
        <v>0.21388888888888891</v>
      </c>
      <c r="H18" s="2">
        <v>69</v>
      </c>
      <c r="I18" s="50" t="s">
        <v>29</v>
      </c>
      <c r="J18" s="50" t="s">
        <v>32</v>
      </c>
      <c r="K18" s="2" t="s">
        <v>56</v>
      </c>
      <c r="L18" s="37">
        <v>372.42</v>
      </c>
      <c r="M18" s="51">
        <f t="shared" si="1"/>
        <v>17.845125000000003</v>
      </c>
      <c r="N18" s="10"/>
      <c r="O18" s="10"/>
      <c r="P18" s="10"/>
      <c r="Q18" s="10"/>
      <c r="R18" s="10"/>
      <c r="S18" s="10"/>
      <c r="T18" s="10"/>
    </row>
    <row r="19" spans="1:20" x14ac:dyDescent="0.25">
      <c r="A19" s="108"/>
      <c r="B19" s="108"/>
      <c r="C19" s="11">
        <v>8</v>
      </c>
      <c r="D19" s="8">
        <v>43881</v>
      </c>
      <c r="E19" s="49">
        <v>0.16458333333333333</v>
      </c>
      <c r="F19" s="8">
        <v>43881</v>
      </c>
      <c r="G19" s="49">
        <v>0.22222222222222221</v>
      </c>
      <c r="H19" s="2">
        <v>83</v>
      </c>
      <c r="I19" s="50" t="s">
        <v>29</v>
      </c>
      <c r="J19" s="50" t="s">
        <v>32</v>
      </c>
      <c r="K19" s="2" t="s">
        <v>57</v>
      </c>
      <c r="L19" s="37">
        <v>226.09</v>
      </c>
      <c r="M19" s="51">
        <f t="shared" si="1"/>
        <v>13.03157638888889</v>
      </c>
      <c r="N19" s="10"/>
      <c r="O19" s="10"/>
      <c r="P19" s="10"/>
      <c r="Q19" s="10"/>
      <c r="R19" s="10"/>
      <c r="S19" s="10"/>
      <c r="T19" s="10"/>
    </row>
    <row r="20" spans="1:20" x14ac:dyDescent="0.25">
      <c r="A20" s="108"/>
      <c r="B20" s="108"/>
      <c r="C20" s="11">
        <v>9</v>
      </c>
      <c r="D20" s="8">
        <v>43881</v>
      </c>
      <c r="E20" s="3">
        <v>0.33749999999999997</v>
      </c>
      <c r="F20" s="8">
        <v>43881</v>
      </c>
      <c r="G20" s="3">
        <v>0.35416666666666669</v>
      </c>
      <c r="H20" s="2">
        <v>24</v>
      </c>
      <c r="I20" s="2" t="s">
        <v>23</v>
      </c>
      <c r="J20" s="2" t="s">
        <v>30</v>
      </c>
      <c r="K20" s="2" t="s">
        <v>84</v>
      </c>
      <c r="L20" s="37">
        <v>46.38</v>
      </c>
      <c r="M20" s="51">
        <f t="shared" si="1"/>
        <v>0.77300000000000002</v>
      </c>
      <c r="N20" s="10"/>
      <c r="O20" s="10"/>
      <c r="P20" s="10"/>
      <c r="Q20" s="10"/>
      <c r="R20" s="10"/>
      <c r="S20" s="10"/>
      <c r="T20" s="10"/>
    </row>
    <row r="21" spans="1:20" x14ac:dyDescent="0.25">
      <c r="A21" s="108"/>
      <c r="B21" s="108"/>
      <c r="C21" s="11">
        <v>10</v>
      </c>
      <c r="D21" s="8">
        <v>43882</v>
      </c>
      <c r="E21" s="3">
        <v>0.32708333333333334</v>
      </c>
      <c r="F21" s="8">
        <v>43882</v>
      </c>
      <c r="G21" s="3">
        <v>0.42569444444444443</v>
      </c>
      <c r="H21" s="2">
        <v>142</v>
      </c>
      <c r="I21" s="2" t="s">
        <v>23</v>
      </c>
      <c r="J21" s="2" t="s">
        <v>32</v>
      </c>
      <c r="K21" s="2" t="s">
        <v>84</v>
      </c>
      <c r="L21" s="37">
        <v>46.38</v>
      </c>
      <c r="M21" s="51">
        <f t="shared" si="1"/>
        <v>4.5735833333333336</v>
      </c>
      <c r="N21" s="10"/>
      <c r="O21" s="10"/>
      <c r="P21" s="10"/>
      <c r="Q21" s="10"/>
      <c r="R21" s="10"/>
      <c r="S21" s="10"/>
      <c r="T21" s="10"/>
    </row>
    <row r="22" spans="1:20" x14ac:dyDescent="0.25">
      <c r="A22" s="108"/>
      <c r="B22" s="108"/>
      <c r="C22" s="11">
        <v>11</v>
      </c>
      <c r="D22" s="8">
        <v>43887</v>
      </c>
      <c r="E22" s="3">
        <v>0.87569444444444444</v>
      </c>
      <c r="F22" s="8">
        <v>43887</v>
      </c>
      <c r="G22" s="3">
        <v>0.94444444444444453</v>
      </c>
      <c r="H22" s="2">
        <v>99</v>
      </c>
      <c r="I22" s="2" t="s">
        <v>23</v>
      </c>
      <c r="J22" s="2" t="s">
        <v>33</v>
      </c>
      <c r="K22" s="2" t="s">
        <v>25</v>
      </c>
      <c r="L22" s="37">
        <v>3.04</v>
      </c>
      <c r="M22" s="51">
        <f t="shared" si="1"/>
        <v>0.20900000000000002</v>
      </c>
      <c r="N22" s="10"/>
      <c r="O22" s="10"/>
      <c r="P22" s="10"/>
      <c r="Q22" s="10"/>
      <c r="R22" s="10"/>
      <c r="S22" s="10"/>
      <c r="T22" s="10"/>
    </row>
    <row r="23" spans="1:20" x14ac:dyDescent="0.25">
      <c r="A23" s="108"/>
      <c r="B23" s="108"/>
      <c r="C23" s="11">
        <v>12</v>
      </c>
      <c r="D23" s="8">
        <v>43888</v>
      </c>
      <c r="E23" s="3">
        <v>7.7777777777777779E-2</v>
      </c>
      <c r="F23" s="8">
        <v>43888</v>
      </c>
      <c r="G23" s="3">
        <v>9.4444444444444442E-2</v>
      </c>
      <c r="H23" s="2">
        <v>24</v>
      </c>
      <c r="I23" s="2" t="s">
        <v>23</v>
      </c>
      <c r="J23" s="2" t="s">
        <v>33</v>
      </c>
      <c r="K23" s="2" t="s">
        <v>26</v>
      </c>
      <c r="L23" s="37">
        <v>184.98</v>
      </c>
      <c r="M23" s="51">
        <f t="shared" si="1"/>
        <v>3.0829999999999997</v>
      </c>
      <c r="N23" s="10"/>
      <c r="O23" s="10"/>
      <c r="P23" s="10"/>
      <c r="Q23" s="10"/>
      <c r="R23" s="10"/>
      <c r="S23" s="10"/>
      <c r="T23" s="10"/>
    </row>
    <row r="24" spans="1:20" x14ac:dyDescent="0.25">
      <c r="A24" s="108"/>
      <c r="B24" s="108"/>
      <c r="C24" s="11">
        <v>13</v>
      </c>
      <c r="D24" s="8">
        <v>43889</v>
      </c>
      <c r="E24" s="3">
        <v>0.57986111111111105</v>
      </c>
      <c r="F24" s="8">
        <v>43889</v>
      </c>
      <c r="G24" s="3">
        <v>0.82430555555555562</v>
      </c>
      <c r="H24" s="2">
        <v>352</v>
      </c>
      <c r="I24" s="2" t="s">
        <v>23</v>
      </c>
      <c r="J24" s="2" t="s">
        <v>32</v>
      </c>
      <c r="K24" s="2" t="s">
        <v>27</v>
      </c>
      <c r="L24" s="12">
        <v>325.02999999999997</v>
      </c>
      <c r="M24" s="51">
        <f t="shared" si="1"/>
        <v>79.451777777777764</v>
      </c>
      <c r="N24" s="10"/>
      <c r="O24" s="10"/>
      <c r="P24" s="10"/>
      <c r="Q24" s="10"/>
      <c r="R24" s="10"/>
      <c r="S24" s="10"/>
      <c r="T24" s="10"/>
    </row>
    <row r="25" spans="1:20" x14ac:dyDescent="0.25">
      <c r="A25" s="108" t="s">
        <v>124</v>
      </c>
      <c r="B25" s="108"/>
      <c r="C25" s="11">
        <v>1</v>
      </c>
      <c r="D25" s="8">
        <v>43893</v>
      </c>
      <c r="E25" s="3">
        <v>0.37222222222222223</v>
      </c>
      <c r="F25" s="8">
        <v>43893</v>
      </c>
      <c r="G25" s="3">
        <v>0.40763888888888888</v>
      </c>
      <c r="H25" s="2">
        <v>51</v>
      </c>
      <c r="I25" s="2" t="s">
        <v>23</v>
      </c>
      <c r="J25" s="2" t="s">
        <v>32</v>
      </c>
      <c r="K25" s="2" t="s">
        <v>82</v>
      </c>
      <c r="L25" s="37">
        <v>69.22</v>
      </c>
      <c r="M25" s="51">
        <f t="shared" ref="M25:M34" si="2">H25/1440*L25</f>
        <v>2.4515416666666665</v>
      </c>
      <c r="N25" s="10"/>
      <c r="O25" s="10"/>
      <c r="P25" s="10"/>
      <c r="Q25" s="10"/>
      <c r="R25" s="10"/>
      <c r="S25" s="10"/>
      <c r="T25" s="10"/>
    </row>
    <row r="26" spans="1:20" x14ac:dyDescent="0.25">
      <c r="A26" s="108"/>
      <c r="B26" s="108"/>
      <c r="C26" s="94">
        <v>2</v>
      </c>
      <c r="D26" s="64">
        <v>43901</v>
      </c>
      <c r="E26" s="65">
        <v>0.3666666666666667</v>
      </c>
      <c r="F26" s="64">
        <v>43901</v>
      </c>
      <c r="G26" s="65">
        <v>0.75</v>
      </c>
      <c r="H26" s="63">
        <v>552</v>
      </c>
      <c r="I26" s="63" t="s">
        <v>29</v>
      </c>
      <c r="J26" s="63" t="s">
        <v>32</v>
      </c>
      <c r="K26" s="63" t="s">
        <v>55</v>
      </c>
      <c r="L26" s="66">
        <v>229.41</v>
      </c>
      <c r="M26" s="67">
        <f t="shared" si="2"/>
        <v>87.9405</v>
      </c>
      <c r="N26" s="10"/>
      <c r="O26" s="10"/>
      <c r="P26" s="10"/>
      <c r="Q26" s="10"/>
      <c r="R26" s="10"/>
      <c r="S26" s="10"/>
      <c r="T26" s="10"/>
    </row>
    <row r="27" spans="1:20" x14ac:dyDescent="0.25">
      <c r="A27" s="108"/>
      <c r="B27" s="108"/>
      <c r="C27" s="11">
        <v>3</v>
      </c>
      <c r="D27" s="8">
        <v>43901</v>
      </c>
      <c r="E27" s="3">
        <v>0.75</v>
      </c>
      <c r="F27" s="8">
        <v>43901</v>
      </c>
      <c r="G27" s="3">
        <v>0.83750000000000002</v>
      </c>
      <c r="H27" s="2">
        <v>126</v>
      </c>
      <c r="I27" s="2" t="s">
        <v>23</v>
      </c>
      <c r="J27" s="2" t="s">
        <v>32</v>
      </c>
      <c r="K27" s="2" t="s">
        <v>55</v>
      </c>
      <c r="L27" s="66">
        <v>229.41</v>
      </c>
      <c r="M27" s="51">
        <f t="shared" si="2"/>
        <v>20.073374999999999</v>
      </c>
      <c r="N27" s="10"/>
      <c r="O27" s="10"/>
      <c r="P27" s="10"/>
      <c r="Q27" s="10"/>
      <c r="R27" s="10"/>
      <c r="S27" s="10"/>
      <c r="T27" s="10"/>
    </row>
    <row r="28" spans="1:20" x14ac:dyDescent="0.25">
      <c r="A28" s="108"/>
      <c r="B28" s="108"/>
      <c r="C28" s="11">
        <v>4</v>
      </c>
      <c r="D28" s="8">
        <v>43902</v>
      </c>
      <c r="E28" s="3">
        <v>0.50972222222222219</v>
      </c>
      <c r="F28" s="8">
        <v>43902</v>
      </c>
      <c r="G28" s="3">
        <v>0.54166666666666663</v>
      </c>
      <c r="H28" s="2">
        <v>46</v>
      </c>
      <c r="I28" s="2" t="s">
        <v>29</v>
      </c>
      <c r="J28" s="2" t="s">
        <v>32</v>
      </c>
      <c r="K28" s="2" t="s">
        <v>55</v>
      </c>
      <c r="L28" s="66">
        <v>229.41</v>
      </c>
      <c r="M28" s="51">
        <f t="shared" si="2"/>
        <v>7.3283749999999994</v>
      </c>
      <c r="N28" s="10"/>
      <c r="O28" s="10"/>
      <c r="P28" s="10"/>
      <c r="Q28" s="10"/>
      <c r="R28" s="10"/>
      <c r="S28" s="10"/>
      <c r="T28" s="10"/>
    </row>
    <row r="29" spans="1:20" x14ac:dyDescent="0.25">
      <c r="A29" s="108"/>
      <c r="B29" s="108"/>
      <c r="C29" s="11">
        <v>5</v>
      </c>
      <c r="D29" s="8">
        <v>43908</v>
      </c>
      <c r="E29" s="3">
        <v>0.4236111111111111</v>
      </c>
      <c r="F29" s="8">
        <v>43908</v>
      </c>
      <c r="G29" s="3">
        <v>0.51250000000000007</v>
      </c>
      <c r="H29" s="2">
        <v>128</v>
      </c>
      <c r="I29" s="2" t="s">
        <v>23</v>
      </c>
      <c r="J29" s="2" t="s">
        <v>32</v>
      </c>
      <c r="K29" s="2" t="s">
        <v>25</v>
      </c>
      <c r="L29" s="37">
        <v>2.95</v>
      </c>
      <c r="M29" s="51">
        <f t="shared" si="2"/>
        <v>0.26222222222222225</v>
      </c>
      <c r="N29" s="10"/>
      <c r="O29" s="10"/>
      <c r="P29" s="10"/>
      <c r="Q29" s="10"/>
      <c r="R29" s="10"/>
      <c r="S29" s="10"/>
      <c r="T29" s="10"/>
    </row>
    <row r="30" spans="1:20" x14ac:dyDescent="0.25">
      <c r="A30" s="108"/>
      <c r="B30" s="108"/>
      <c r="C30" s="11">
        <v>6</v>
      </c>
      <c r="D30" s="8">
        <v>43909</v>
      </c>
      <c r="E30" s="3">
        <v>0.51736111111111105</v>
      </c>
      <c r="F30" s="8">
        <v>43910</v>
      </c>
      <c r="G30" s="3">
        <v>0.6743055555555556</v>
      </c>
      <c r="H30" s="2">
        <v>1666</v>
      </c>
      <c r="I30" s="2" t="s">
        <v>23</v>
      </c>
      <c r="J30" s="2" t="s">
        <v>78</v>
      </c>
      <c r="K30" s="2" t="s">
        <v>86</v>
      </c>
      <c r="L30" s="37">
        <v>68.48</v>
      </c>
      <c r="M30" s="51">
        <f t="shared" si="2"/>
        <v>79.227555555555568</v>
      </c>
      <c r="N30" s="10"/>
      <c r="O30" s="10"/>
      <c r="P30" s="10"/>
      <c r="Q30" s="10"/>
      <c r="R30" s="10"/>
      <c r="S30" s="10"/>
      <c r="T30" s="10"/>
    </row>
    <row r="31" spans="1:20" x14ac:dyDescent="0.25">
      <c r="A31" s="108"/>
      <c r="B31" s="108"/>
      <c r="C31" s="11">
        <v>7</v>
      </c>
      <c r="D31" s="8">
        <v>43910</v>
      </c>
      <c r="E31" s="3">
        <v>0.16874999999999998</v>
      </c>
      <c r="F31" s="85">
        <v>43910</v>
      </c>
      <c r="G31" s="3">
        <v>0.21944444444444444</v>
      </c>
      <c r="H31" s="2">
        <v>73</v>
      </c>
      <c r="I31" s="2" t="s">
        <v>29</v>
      </c>
      <c r="J31" s="2" t="s">
        <v>32</v>
      </c>
      <c r="K31" s="2" t="s">
        <v>56</v>
      </c>
      <c r="L31" s="37">
        <v>353.5</v>
      </c>
      <c r="M31" s="51">
        <f t="shared" si="2"/>
        <v>17.92048611111111</v>
      </c>
      <c r="N31" s="10"/>
      <c r="O31" s="10"/>
      <c r="P31" s="10"/>
      <c r="Q31" s="10"/>
      <c r="R31" s="10"/>
      <c r="S31" s="10"/>
      <c r="T31" s="10"/>
    </row>
    <row r="32" spans="1:20" x14ac:dyDescent="0.25">
      <c r="A32" s="108"/>
      <c r="B32" s="108"/>
      <c r="C32" s="2">
        <v>8</v>
      </c>
      <c r="D32" s="85">
        <v>43910</v>
      </c>
      <c r="E32" s="3">
        <v>0.1673611111111111</v>
      </c>
      <c r="F32" s="8">
        <v>43910</v>
      </c>
      <c r="G32" s="3">
        <v>0.22013888888888888</v>
      </c>
      <c r="H32" s="2">
        <v>76</v>
      </c>
      <c r="I32" s="2" t="s">
        <v>29</v>
      </c>
      <c r="J32" s="2" t="s">
        <v>32</v>
      </c>
      <c r="K32" s="2" t="s">
        <v>57</v>
      </c>
      <c r="L32" s="37">
        <v>197.26</v>
      </c>
      <c r="M32" s="51">
        <f t="shared" si="2"/>
        <v>10.410944444444445</v>
      </c>
      <c r="N32" s="10"/>
      <c r="O32" s="10"/>
      <c r="P32" s="10"/>
      <c r="Q32" s="10"/>
      <c r="R32" s="10"/>
      <c r="S32" s="10"/>
      <c r="T32" s="10"/>
    </row>
    <row r="33" spans="1:33" x14ac:dyDescent="0.25">
      <c r="A33" s="108"/>
      <c r="B33" s="108"/>
      <c r="C33" s="2">
        <v>9</v>
      </c>
      <c r="D33" s="8">
        <v>43920</v>
      </c>
      <c r="E33" s="3">
        <v>0.4770833333333333</v>
      </c>
      <c r="F33" s="8">
        <v>43920</v>
      </c>
      <c r="G33" s="3">
        <v>0.77638888888888891</v>
      </c>
      <c r="H33" s="2">
        <v>431</v>
      </c>
      <c r="I33" s="2" t="s">
        <v>23</v>
      </c>
      <c r="J33" s="2" t="s">
        <v>32</v>
      </c>
      <c r="K33" s="2" t="s">
        <v>83</v>
      </c>
      <c r="L33" s="37">
        <v>132.65</v>
      </c>
      <c r="M33" s="51">
        <f t="shared" si="2"/>
        <v>39.702881944444442</v>
      </c>
      <c r="N33" s="10"/>
      <c r="O33" s="10"/>
      <c r="P33" s="10"/>
      <c r="Q33" s="10"/>
      <c r="R33" s="10"/>
      <c r="S33" s="10"/>
      <c r="T33" s="10"/>
    </row>
    <row r="34" spans="1:33" x14ac:dyDescent="0.25">
      <c r="A34" s="108"/>
      <c r="B34" s="108"/>
      <c r="C34" s="2">
        <v>10</v>
      </c>
      <c r="D34" s="8">
        <v>43921</v>
      </c>
      <c r="E34" s="3">
        <v>0.80555555555555547</v>
      </c>
      <c r="F34" s="8">
        <v>43921</v>
      </c>
      <c r="G34" s="3">
        <v>0.83958333333333324</v>
      </c>
      <c r="H34" s="2">
        <v>49</v>
      </c>
      <c r="I34" s="2" t="s">
        <v>23</v>
      </c>
      <c r="J34" s="2" t="s">
        <v>33</v>
      </c>
      <c r="K34" s="2" t="s">
        <v>27</v>
      </c>
      <c r="L34" s="37">
        <v>334.47</v>
      </c>
      <c r="M34" s="51">
        <f t="shared" si="2"/>
        <v>11.381270833333334</v>
      </c>
      <c r="N34" s="10"/>
      <c r="O34" s="10"/>
      <c r="P34" s="10"/>
      <c r="Q34" s="10"/>
      <c r="R34" s="10"/>
      <c r="S34" s="10"/>
      <c r="T34" s="10"/>
    </row>
    <row r="35" spans="1:33" x14ac:dyDescent="0.25">
      <c r="A35" s="108" t="s">
        <v>125</v>
      </c>
      <c r="B35" s="108"/>
      <c r="C35" s="2">
        <v>1</v>
      </c>
      <c r="D35" s="8">
        <v>43926</v>
      </c>
      <c r="E35" s="3">
        <v>0.22291666666666665</v>
      </c>
      <c r="F35" s="8">
        <v>43926</v>
      </c>
      <c r="G35" s="3">
        <v>0.24861111111111112</v>
      </c>
      <c r="H35" s="2">
        <v>37</v>
      </c>
      <c r="I35" s="2" t="s">
        <v>23</v>
      </c>
      <c r="J35" s="2" t="s">
        <v>32</v>
      </c>
      <c r="K35" s="2" t="s">
        <v>80</v>
      </c>
      <c r="L35" s="37">
        <v>231.46</v>
      </c>
      <c r="M35" s="51">
        <f t="shared" ref="M35:M46" si="3">H35/1440*L35</f>
        <v>5.9472361111111107</v>
      </c>
      <c r="N35" s="10"/>
      <c r="O35" s="10"/>
      <c r="P35" s="10"/>
      <c r="Q35" s="10"/>
      <c r="R35" s="10"/>
      <c r="S35" s="10"/>
      <c r="T35" s="10"/>
    </row>
    <row r="36" spans="1:33" x14ac:dyDescent="0.25">
      <c r="A36" s="108"/>
      <c r="B36" s="108"/>
      <c r="C36" s="2">
        <v>2</v>
      </c>
      <c r="D36" s="8">
        <v>43931</v>
      </c>
      <c r="E36" s="3">
        <v>0.23402777777777781</v>
      </c>
      <c r="F36" s="8">
        <v>43931</v>
      </c>
      <c r="G36" s="3">
        <v>0.36805555555555558</v>
      </c>
      <c r="H36" s="2">
        <v>193</v>
      </c>
      <c r="I36" s="2" t="s">
        <v>23</v>
      </c>
      <c r="J36" s="2" t="s">
        <v>32</v>
      </c>
      <c r="K36" s="2" t="s">
        <v>81</v>
      </c>
      <c r="L36" s="37">
        <v>19.600000000000001</v>
      </c>
      <c r="M36" s="51">
        <f t="shared" si="3"/>
        <v>2.6269444444444447</v>
      </c>
      <c r="N36" s="10"/>
      <c r="O36" s="10"/>
      <c r="P36" s="10"/>
      <c r="Q36" s="10"/>
      <c r="R36" s="10"/>
      <c r="S36" s="10"/>
      <c r="T36" s="10"/>
    </row>
    <row r="37" spans="1:33" x14ac:dyDescent="0.25">
      <c r="A37" s="108"/>
      <c r="B37" s="108"/>
      <c r="C37" s="2">
        <v>3</v>
      </c>
      <c r="D37" s="8">
        <v>43931</v>
      </c>
      <c r="E37" s="3">
        <v>0.23402777777777781</v>
      </c>
      <c r="F37" s="8">
        <v>43931</v>
      </c>
      <c r="G37" s="3">
        <v>0.2590277777777778</v>
      </c>
      <c r="H37" s="2">
        <v>36</v>
      </c>
      <c r="I37" s="2" t="s">
        <v>23</v>
      </c>
      <c r="J37" s="2" t="s">
        <v>33</v>
      </c>
      <c r="K37" s="2" t="s">
        <v>93</v>
      </c>
      <c r="L37" s="37">
        <v>769.59</v>
      </c>
      <c r="M37" s="51">
        <f t="shared" si="3"/>
        <v>19.239750000000001</v>
      </c>
      <c r="N37" s="10"/>
      <c r="O37" s="10"/>
      <c r="P37" s="10"/>
      <c r="Q37" s="10"/>
      <c r="R37" s="10"/>
      <c r="S37" s="10"/>
      <c r="T37" s="10"/>
    </row>
    <row r="38" spans="1:33" x14ac:dyDescent="0.25">
      <c r="A38" s="108"/>
      <c r="B38" s="108"/>
      <c r="C38" s="2">
        <v>4</v>
      </c>
      <c r="D38" s="8">
        <v>43931</v>
      </c>
      <c r="E38" s="3">
        <v>0.39305555555555555</v>
      </c>
      <c r="F38" s="8">
        <v>43931</v>
      </c>
      <c r="G38" s="3">
        <v>0.41666666666666669</v>
      </c>
      <c r="H38" s="2">
        <v>34</v>
      </c>
      <c r="I38" s="2" t="s">
        <v>23</v>
      </c>
      <c r="J38" s="2" t="s">
        <v>32</v>
      </c>
      <c r="K38" s="2" t="s">
        <v>57</v>
      </c>
      <c r="L38" s="37">
        <v>170.41</v>
      </c>
      <c r="M38" s="51">
        <f t="shared" si="3"/>
        <v>4.0235694444444441</v>
      </c>
      <c r="N38" s="10"/>
      <c r="O38" s="10"/>
      <c r="P38" s="10"/>
      <c r="Q38" s="10"/>
      <c r="R38" s="10"/>
      <c r="S38" s="10"/>
      <c r="T38" s="10"/>
    </row>
    <row r="39" spans="1:33" x14ac:dyDescent="0.25">
      <c r="A39" s="108"/>
      <c r="B39" s="108"/>
      <c r="C39" s="2">
        <v>5</v>
      </c>
      <c r="D39" s="8">
        <v>43931</v>
      </c>
      <c r="E39" s="3">
        <v>0.41666666666666669</v>
      </c>
      <c r="F39" s="8">
        <v>43931</v>
      </c>
      <c r="G39" s="3">
        <v>0.43263888888888885</v>
      </c>
      <c r="H39" s="2">
        <v>23</v>
      </c>
      <c r="I39" s="2" t="s">
        <v>29</v>
      </c>
      <c r="J39" s="2" t="s">
        <v>32</v>
      </c>
      <c r="K39" s="2" t="s">
        <v>57</v>
      </c>
      <c r="L39" s="37">
        <v>170.41</v>
      </c>
      <c r="M39" s="51">
        <f t="shared" si="3"/>
        <v>2.7218263888888887</v>
      </c>
      <c r="N39" s="10"/>
      <c r="O39" s="10"/>
      <c r="P39" s="10"/>
      <c r="Q39" s="10"/>
      <c r="R39" s="10"/>
      <c r="S39" s="10"/>
      <c r="T39" s="10"/>
    </row>
    <row r="40" spans="1:33" x14ac:dyDescent="0.25">
      <c r="A40" s="108"/>
      <c r="B40" s="108"/>
      <c r="C40" s="2">
        <v>6</v>
      </c>
      <c r="D40" s="8">
        <v>43935</v>
      </c>
      <c r="E40" s="3">
        <v>0.52361111111111114</v>
      </c>
      <c r="F40" s="8">
        <v>43935</v>
      </c>
      <c r="G40" s="3">
        <v>0.56597222222222221</v>
      </c>
      <c r="H40" s="2">
        <v>61</v>
      </c>
      <c r="I40" s="2" t="s">
        <v>23</v>
      </c>
      <c r="J40" s="2" t="s">
        <v>33</v>
      </c>
      <c r="K40" s="2" t="s">
        <v>58</v>
      </c>
      <c r="L40" s="37">
        <v>376.82</v>
      </c>
      <c r="M40" s="51">
        <f t="shared" si="3"/>
        <v>15.962513888888889</v>
      </c>
      <c r="N40" s="10"/>
      <c r="O40" s="10"/>
      <c r="P40" s="10"/>
      <c r="Q40" s="10"/>
      <c r="R40" s="10"/>
      <c r="S40" s="10"/>
      <c r="T40" s="10"/>
    </row>
    <row r="41" spans="1:33" x14ac:dyDescent="0.25">
      <c r="A41" s="108"/>
      <c r="B41" s="108"/>
      <c r="C41" s="2">
        <v>7</v>
      </c>
      <c r="D41" s="8">
        <v>43935</v>
      </c>
      <c r="E41" s="3">
        <v>0.52361111111111114</v>
      </c>
      <c r="F41" s="8">
        <v>43935</v>
      </c>
      <c r="G41" s="3">
        <v>0.53749999999999998</v>
      </c>
      <c r="H41" s="2">
        <v>20</v>
      </c>
      <c r="I41" s="2" t="s">
        <v>23</v>
      </c>
      <c r="J41" s="2" t="s">
        <v>33</v>
      </c>
      <c r="K41" s="2" t="s">
        <v>56</v>
      </c>
      <c r="L41" s="37">
        <v>279.27</v>
      </c>
      <c r="M41" s="51">
        <f t="shared" si="3"/>
        <v>3.8787499999999997</v>
      </c>
      <c r="N41" s="10"/>
      <c r="O41" s="10"/>
      <c r="P41" s="10"/>
      <c r="Q41" s="10"/>
      <c r="R41" s="10"/>
      <c r="S41" s="10"/>
      <c r="T41" s="10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</row>
    <row r="42" spans="1:33" s="29" customFormat="1" x14ac:dyDescent="0.25">
      <c r="A42" s="108"/>
      <c r="B42" s="108"/>
      <c r="C42" s="2">
        <v>8</v>
      </c>
      <c r="D42" s="8">
        <v>43935</v>
      </c>
      <c r="E42" s="3">
        <v>0.52361111111111114</v>
      </c>
      <c r="F42" s="8">
        <v>43935</v>
      </c>
      <c r="G42" s="3">
        <v>0.55277777777777781</v>
      </c>
      <c r="H42" s="2">
        <v>42</v>
      </c>
      <c r="I42" s="2" t="s">
        <v>23</v>
      </c>
      <c r="J42" s="2" t="s">
        <v>33</v>
      </c>
      <c r="K42" s="2" t="s">
        <v>57</v>
      </c>
      <c r="L42" s="37">
        <v>146.61000000000001</v>
      </c>
      <c r="M42" s="51">
        <f t="shared" si="3"/>
        <v>4.2761250000000004</v>
      </c>
      <c r="N42" s="10"/>
      <c r="O42" s="10"/>
      <c r="P42" s="10"/>
      <c r="Q42" s="10"/>
      <c r="R42" s="10"/>
      <c r="S42" s="10"/>
      <c r="T42" s="1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</row>
    <row r="43" spans="1:33" s="30" customFormat="1" x14ac:dyDescent="0.25">
      <c r="A43" s="108"/>
      <c r="B43" s="108"/>
      <c r="C43" s="2">
        <v>9</v>
      </c>
      <c r="D43" s="85">
        <v>43948</v>
      </c>
      <c r="E43" s="3">
        <v>0.31736111111111115</v>
      </c>
      <c r="F43" s="85">
        <v>43948</v>
      </c>
      <c r="G43" s="3">
        <v>0.3666666666666667</v>
      </c>
      <c r="H43" s="2">
        <v>71</v>
      </c>
      <c r="I43" s="2" t="s">
        <v>23</v>
      </c>
      <c r="J43" s="2" t="s">
        <v>32</v>
      </c>
      <c r="K43" s="2" t="s">
        <v>79</v>
      </c>
      <c r="L43" s="37">
        <v>268.01</v>
      </c>
      <c r="M43" s="51">
        <f t="shared" si="3"/>
        <v>13.214381944444444</v>
      </c>
      <c r="N43" s="10"/>
      <c r="O43" s="10"/>
      <c r="P43" s="10"/>
      <c r="Q43" s="10"/>
      <c r="R43" s="10"/>
      <c r="S43" s="10"/>
      <c r="T43" s="10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x14ac:dyDescent="0.25">
      <c r="A44" s="108"/>
      <c r="B44" s="108"/>
      <c r="C44" s="2">
        <v>10</v>
      </c>
      <c r="D44" s="8">
        <v>43949</v>
      </c>
      <c r="E44" s="3">
        <v>0.67569444444444438</v>
      </c>
      <c r="F44" s="8">
        <v>43949</v>
      </c>
      <c r="G44" s="3">
        <v>0.67986111111111114</v>
      </c>
      <c r="H44" s="2">
        <v>6</v>
      </c>
      <c r="I44" s="2" t="s">
        <v>23</v>
      </c>
      <c r="J44" s="2" t="s">
        <v>32</v>
      </c>
      <c r="K44" s="2" t="s">
        <v>59</v>
      </c>
      <c r="L44" s="12">
        <v>76.290000000000006</v>
      </c>
      <c r="M44" s="51">
        <f t="shared" si="3"/>
        <v>0.31787500000000002</v>
      </c>
      <c r="N44" s="10"/>
      <c r="O44" s="10"/>
      <c r="P44" s="10"/>
      <c r="Q44" s="10"/>
      <c r="R44" s="10"/>
      <c r="S44" s="10"/>
      <c r="T44" s="10"/>
    </row>
    <row r="45" spans="1:33" x14ac:dyDescent="0.25">
      <c r="A45" s="108"/>
      <c r="B45" s="108"/>
      <c r="C45" s="2">
        <v>11</v>
      </c>
      <c r="D45" s="8">
        <v>43950</v>
      </c>
      <c r="E45" s="3">
        <v>6.9444444444444441E-3</v>
      </c>
      <c r="F45" s="8">
        <v>43950</v>
      </c>
      <c r="G45" s="3">
        <v>8.4027777777777771E-2</v>
      </c>
      <c r="H45" s="2">
        <v>111</v>
      </c>
      <c r="I45" s="2" t="s">
        <v>23</v>
      </c>
      <c r="J45" s="2" t="s">
        <v>33</v>
      </c>
      <c r="K45" s="2" t="s">
        <v>60</v>
      </c>
      <c r="L45" s="37">
        <v>73.03</v>
      </c>
      <c r="M45" s="51">
        <f t="shared" si="3"/>
        <v>5.6293958333333336</v>
      </c>
      <c r="N45" s="10"/>
      <c r="O45" s="10"/>
      <c r="P45" s="10"/>
      <c r="Q45" s="10"/>
      <c r="R45" s="10"/>
      <c r="S45" s="10"/>
      <c r="T45" s="10"/>
    </row>
    <row r="46" spans="1:33" x14ac:dyDescent="0.25">
      <c r="A46" s="108"/>
      <c r="B46" s="108"/>
      <c r="C46" s="2">
        <v>12</v>
      </c>
      <c r="D46" s="8">
        <v>43950</v>
      </c>
      <c r="E46" s="3">
        <v>0.55694444444444446</v>
      </c>
      <c r="F46" s="8">
        <v>43950</v>
      </c>
      <c r="G46" s="3">
        <v>0.62013888888888891</v>
      </c>
      <c r="H46" s="2">
        <v>91</v>
      </c>
      <c r="I46" s="2" t="s">
        <v>23</v>
      </c>
      <c r="J46" s="2" t="s">
        <v>32</v>
      </c>
      <c r="K46" s="2" t="s">
        <v>60</v>
      </c>
      <c r="L46" s="37">
        <v>73.03</v>
      </c>
      <c r="M46" s="51">
        <f t="shared" si="3"/>
        <v>4.615090277777778</v>
      </c>
      <c r="N46" s="10"/>
      <c r="O46" s="10"/>
      <c r="P46" s="10"/>
      <c r="Q46" s="10"/>
      <c r="R46" s="10"/>
      <c r="S46" s="10"/>
      <c r="T46" s="10"/>
    </row>
    <row r="47" spans="1:33" x14ac:dyDescent="0.25">
      <c r="A47" s="108" t="s">
        <v>126</v>
      </c>
      <c r="B47" s="108"/>
      <c r="C47" s="2">
        <v>1</v>
      </c>
      <c r="D47" s="8">
        <v>43955</v>
      </c>
      <c r="E47" s="3">
        <v>0.37638888888888888</v>
      </c>
      <c r="F47" s="8">
        <v>43955</v>
      </c>
      <c r="G47" s="3">
        <v>0.50069444444444444</v>
      </c>
      <c r="H47" s="2">
        <v>179</v>
      </c>
      <c r="I47" s="2" t="s">
        <v>29</v>
      </c>
      <c r="J47" s="2" t="s">
        <v>32</v>
      </c>
      <c r="K47" s="2" t="s">
        <v>90</v>
      </c>
      <c r="L47" s="37">
        <v>17</v>
      </c>
      <c r="M47" s="51">
        <f t="shared" ref="M47:M54" si="4">H47/1440*L47</f>
        <v>2.1131944444444444</v>
      </c>
      <c r="N47" s="10"/>
      <c r="O47" s="10"/>
      <c r="P47" s="10"/>
      <c r="Q47" s="10"/>
      <c r="R47" s="10"/>
      <c r="S47" s="10"/>
      <c r="T47" s="10"/>
    </row>
    <row r="48" spans="1:33" x14ac:dyDescent="0.25">
      <c r="A48" s="108"/>
      <c r="B48" s="108"/>
      <c r="C48" s="2">
        <v>2</v>
      </c>
      <c r="D48" s="8">
        <v>43956</v>
      </c>
      <c r="E48" s="3">
        <v>4.1666666666666664E-2</v>
      </c>
      <c r="F48" s="8">
        <v>43956</v>
      </c>
      <c r="G48" s="3">
        <v>8.7500000000000008E-2</v>
      </c>
      <c r="H48" s="2">
        <v>66</v>
      </c>
      <c r="I48" s="2" t="s">
        <v>23</v>
      </c>
      <c r="J48" s="2" t="s">
        <v>32</v>
      </c>
      <c r="K48" s="2" t="s">
        <v>91</v>
      </c>
      <c r="L48" s="37">
        <v>9.6199999999999992</v>
      </c>
      <c r="M48" s="51">
        <f t="shared" si="4"/>
        <v>0.44091666666666662</v>
      </c>
      <c r="N48" s="10"/>
      <c r="O48" s="10"/>
      <c r="P48" s="10"/>
      <c r="Q48" s="10"/>
      <c r="R48" s="10"/>
      <c r="S48" s="10"/>
      <c r="T48" s="10"/>
    </row>
    <row r="49" spans="1:20" x14ac:dyDescent="0.25">
      <c r="A49" s="108"/>
      <c r="B49" s="108"/>
      <c r="C49" s="2">
        <v>3</v>
      </c>
      <c r="D49" s="8">
        <v>43961</v>
      </c>
      <c r="E49" s="3">
        <v>0.11319444444444444</v>
      </c>
      <c r="F49" s="8">
        <v>43961</v>
      </c>
      <c r="G49" s="3">
        <v>0.13472222222222222</v>
      </c>
      <c r="H49" s="2">
        <v>31</v>
      </c>
      <c r="I49" s="2" t="s">
        <v>23</v>
      </c>
      <c r="J49" s="2" t="s">
        <v>33</v>
      </c>
      <c r="K49" s="2" t="s">
        <v>89</v>
      </c>
      <c r="L49" s="37">
        <v>128.47999999999999</v>
      </c>
      <c r="M49" s="51">
        <f t="shared" si="4"/>
        <v>2.7658888888888886</v>
      </c>
      <c r="N49" s="10"/>
      <c r="O49" s="10"/>
      <c r="P49" s="10"/>
      <c r="Q49" s="10"/>
      <c r="R49" s="10"/>
      <c r="S49" s="10"/>
      <c r="T49" s="10"/>
    </row>
    <row r="50" spans="1:20" x14ac:dyDescent="0.25">
      <c r="A50" s="108"/>
      <c r="B50" s="108"/>
      <c r="C50" s="2">
        <v>4</v>
      </c>
      <c r="D50" s="8">
        <v>43961</v>
      </c>
      <c r="E50" s="3">
        <v>0.11319444444444444</v>
      </c>
      <c r="F50" s="8">
        <v>43961</v>
      </c>
      <c r="G50" s="3">
        <v>0.1361111111111111</v>
      </c>
      <c r="H50" s="2">
        <v>33</v>
      </c>
      <c r="I50" s="2" t="s">
        <v>23</v>
      </c>
      <c r="J50" s="2" t="s">
        <v>33</v>
      </c>
      <c r="K50" s="2" t="s">
        <v>88</v>
      </c>
      <c r="L50" s="37">
        <v>207.91</v>
      </c>
      <c r="M50" s="51">
        <f t="shared" si="4"/>
        <v>4.7646041666666665</v>
      </c>
      <c r="N50" s="10"/>
      <c r="O50" s="10"/>
      <c r="P50" s="10"/>
      <c r="Q50" s="10"/>
      <c r="R50" s="10"/>
      <c r="S50" s="10"/>
      <c r="T50" s="10"/>
    </row>
    <row r="51" spans="1:20" x14ac:dyDescent="0.25">
      <c r="A51" s="108"/>
      <c r="B51" s="108"/>
      <c r="C51" s="2">
        <v>5</v>
      </c>
      <c r="D51" s="8">
        <v>43966</v>
      </c>
      <c r="E51" s="3">
        <v>0.57638888888888895</v>
      </c>
      <c r="F51" s="8">
        <v>43966</v>
      </c>
      <c r="G51" s="3">
        <v>0.59722222222222221</v>
      </c>
      <c r="H51" s="2">
        <v>30</v>
      </c>
      <c r="I51" s="2" t="s">
        <v>23</v>
      </c>
      <c r="J51" s="2" t="s">
        <v>30</v>
      </c>
      <c r="K51" s="2" t="s">
        <v>87</v>
      </c>
      <c r="L51" s="12">
        <v>0</v>
      </c>
      <c r="M51" s="51">
        <f t="shared" si="4"/>
        <v>0</v>
      </c>
      <c r="N51" s="10"/>
      <c r="O51" s="10"/>
      <c r="P51" s="10"/>
      <c r="Q51" s="10"/>
      <c r="R51" s="10"/>
      <c r="S51" s="10"/>
      <c r="T51" s="10"/>
    </row>
    <row r="52" spans="1:20" x14ac:dyDescent="0.25">
      <c r="A52" s="108"/>
      <c r="B52" s="108"/>
      <c r="C52" s="2">
        <v>6</v>
      </c>
      <c r="D52" s="8">
        <v>43969</v>
      </c>
      <c r="E52" s="3">
        <v>0.3527777777777778</v>
      </c>
      <c r="F52" s="8">
        <v>43969</v>
      </c>
      <c r="G52" s="3">
        <v>0.69861111111111107</v>
      </c>
      <c r="H52" s="2">
        <v>498</v>
      </c>
      <c r="I52" s="2" t="s">
        <v>29</v>
      </c>
      <c r="J52" s="2" t="s">
        <v>32</v>
      </c>
      <c r="K52" s="2" t="s">
        <v>28</v>
      </c>
      <c r="L52" s="37">
        <v>182.75</v>
      </c>
      <c r="M52" s="51">
        <f t="shared" si="4"/>
        <v>63.201041666666669</v>
      </c>
      <c r="N52" s="10"/>
      <c r="O52" s="10"/>
      <c r="P52" s="10"/>
      <c r="Q52" s="10"/>
      <c r="R52" s="10"/>
      <c r="S52" s="10"/>
      <c r="T52" s="10"/>
    </row>
    <row r="53" spans="1:20" x14ac:dyDescent="0.25">
      <c r="A53" s="108"/>
      <c r="B53" s="108"/>
      <c r="C53" s="2">
        <v>7</v>
      </c>
      <c r="D53" s="8">
        <v>43970</v>
      </c>
      <c r="E53" s="3">
        <v>0.36944444444444446</v>
      </c>
      <c r="F53" s="8">
        <v>43970</v>
      </c>
      <c r="G53" s="3">
        <v>0.7631944444444444</v>
      </c>
      <c r="H53" s="2">
        <v>567</v>
      </c>
      <c r="I53" s="2" t="s">
        <v>29</v>
      </c>
      <c r="J53" s="2" t="s">
        <v>32</v>
      </c>
      <c r="K53" s="2" t="s">
        <v>28</v>
      </c>
      <c r="L53" s="37">
        <v>182.75</v>
      </c>
      <c r="M53" s="51">
        <f t="shared" si="4"/>
        <v>71.957812500000003</v>
      </c>
      <c r="N53" s="10"/>
      <c r="O53" s="10"/>
      <c r="P53" s="10"/>
      <c r="Q53" s="10"/>
      <c r="R53" s="10"/>
      <c r="S53" s="10"/>
      <c r="T53" s="10"/>
    </row>
    <row r="54" spans="1:20" x14ac:dyDescent="0.25">
      <c r="A54" s="108"/>
      <c r="B54" s="108"/>
      <c r="C54" s="2">
        <v>8</v>
      </c>
      <c r="D54" s="8">
        <v>43979</v>
      </c>
      <c r="E54" s="3">
        <v>0.42430555555555555</v>
      </c>
      <c r="F54" s="8">
        <v>43979</v>
      </c>
      <c r="G54" s="3">
        <v>0.51250000000000007</v>
      </c>
      <c r="H54" s="2">
        <v>127</v>
      </c>
      <c r="I54" s="2" t="s">
        <v>29</v>
      </c>
      <c r="J54" s="2" t="s">
        <v>32</v>
      </c>
      <c r="K54" s="2" t="s">
        <v>61</v>
      </c>
      <c r="L54" s="82">
        <v>126.99</v>
      </c>
      <c r="M54" s="51">
        <f t="shared" si="4"/>
        <v>11.1998125</v>
      </c>
      <c r="N54" s="10"/>
      <c r="O54" s="10"/>
      <c r="P54" s="10"/>
      <c r="Q54" s="10"/>
      <c r="R54" s="10"/>
      <c r="S54" s="10"/>
      <c r="T54" s="10"/>
    </row>
    <row r="55" spans="1:20" x14ac:dyDescent="0.25">
      <c r="A55" s="108" t="s">
        <v>127</v>
      </c>
      <c r="B55" s="108"/>
      <c r="C55" s="2">
        <v>1</v>
      </c>
      <c r="D55" s="8">
        <v>43983</v>
      </c>
      <c r="E55" s="3">
        <v>0.3611111111111111</v>
      </c>
      <c r="F55" s="8">
        <v>43983</v>
      </c>
      <c r="G55" s="3">
        <v>0.82708333333333339</v>
      </c>
      <c r="H55" s="2">
        <v>671</v>
      </c>
      <c r="I55" s="2" t="s">
        <v>29</v>
      </c>
      <c r="J55" s="2" t="s">
        <v>30</v>
      </c>
      <c r="K55" s="2" t="s">
        <v>28</v>
      </c>
      <c r="L55" s="37">
        <v>185.99</v>
      </c>
      <c r="M55" s="51">
        <f t="shared" ref="M55:M75" si="5">H55/1440*L55</f>
        <v>86.66617361111112</v>
      </c>
      <c r="N55" s="10"/>
      <c r="O55" s="10"/>
      <c r="P55" s="10"/>
      <c r="Q55" s="10"/>
      <c r="R55" s="10"/>
      <c r="S55" s="10"/>
      <c r="T55" s="10"/>
    </row>
    <row r="56" spans="1:20" x14ac:dyDescent="0.25">
      <c r="A56" s="108"/>
      <c r="B56" s="108"/>
      <c r="C56" s="2">
        <v>2</v>
      </c>
      <c r="D56" s="8">
        <v>43983</v>
      </c>
      <c r="E56" s="3">
        <v>0.4152777777777778</v>
      </c>
      <c r="F56" s="8">
        <v>43983</v>
      </c>
      <c r="G56" s="3">
        <v>0.46527777777777773</v>
      </c>
      <c r="H56" s="2">
        <v>72</v>
      </c>
      <c r="I56" s="2" t="s">
        <v>29</v>
      </c>
      <c r="J56" s="2" t="s">
        <v>32</v>
      </c>
      <c r="K56" s="2" t="s">
        <v>57</v>
      </c>
      <c r="L56" s="37">
        <v>127.73</v>
      </c>
      <c r="M56" s="51">
        <f t="shared" si="5"/>
        <v>6.3865000000000007</v>
      </c>
      <c r="N56" s="10"/>
      <c r="O56" s="10"/>
      <c r="P56" s="10"/>
      <c r="Q56" s="10"/>
      <c r="R56" s="10"/>
      <c r="S56" s="10"/>
      <c r="T56" s="10"/>
    </row>
    <row r="57" spans="1:20" x14ac:dyDescent="0.25">
      <c r="A57" s="108"/>
      <c r="B57" s="108"/>
      <c r="C57" s="2">
        <v>3</v>
      </c>
      <c r="D57" s="8">
        <v>43984</v>
      </c>
      <c r="E57" s="3">
        <v>0.39999999999999997</v>
      </c>
      <c r="F57" s="8">
        <v>43984</v>
      </c>
      <c r="G57" s="3">
        <v>0.45555555555555555</v>
      </c>
      <c r="H57" s="2">
        <v>80</v>
      </c>
      <c r="I57" s="2" t="s">
        <v>29</v>
      </c>
      <c r="J57" s="2" t="s">
        <v>32</v>
      </c>
      <c r="K57" s="2" t="s">
        <v>55</v>
      </c>
      <c r="L57" s="37">
        <v>178.31</v>
      </c>
      <c r="M57" s="51">
        <f t="shared" si="5"/>
        <v>9.9061111111111106</v>
      </c>
      <c r="N57" s="10"/>
      <c r="O57" s="10"/>
      <c r="P57" s="10"/>
      <c r="Q57" s="10"/>
      <c r="R57" s="10"/>
      <c r="S57" s="10"/>
      <c r="T57" s="10"/>
    </row>
    <row r="58" spans="1:20" x14ac:dyDescent="0.25">
      <c r="A58" s="108"/>
      <c r="B58" s="108"/>
      <c r="C58" s="2">
        <v>4</v>
      </c>
      <c r="D58" s="8">
        <v>43984</v>
      </c>
      <c r="E58" s="3">
        <v>0.3666666666666667</v>
      </c>
      <c r="F58" s="85">
        <v>43984</v>
      </c>
      <c r="G58" s="3">
        <v>0.81319444444444444</v>
      </c>
      <c r="H58" s="2">
        <v>643</v>
      </c>
      <c r="I58" s="2" t="s">
        <v>29</v>
      </c>
      <c r="J58" s="2" t="s">
        <v>32</v>
      </c>
      <c r="K58" s="2" t="s">
        <v>86</v>
      </c>
      <c r="L58" s="37">
        <v>42.2</v>
      </c>
      <c r="M58" s="51">
        <f t="shared" si="5"/>
        <v>18.843472222222225</v>
      </c>
      <c r="N58" s="10"/>
      <c r="O58" s="10"/>
      <c r="P58" s="10"/>
      <c r="Q58" s="10"/>
      <c r="R58" s="10"/>
      <c r="S58" s="10"/>
      <c r="T58" s="10"/>
    </row>
    <row r="59" spans="1:20" ht="15" customHeight="1" x14ac:dyDescent="0.25">
      <c r="A59" s="108"/>
      <c r="B59" s="108"/>
      <c r="C59" s="2">
        <v>5</v>
      </c>
      <c r="D59" s="8">
        <v>43984</v>
      </c>
      <c r="E59" s="3">
        <v>0.33958333333333335</v>
      </c>
      <c r="F59" s="8">
        <v>43984</v>
      </c>
      <c r="G59" s="3">
        <v>0.81111111111111101</v>
      </c>
      <c r="H59" s="2">
        <v>679</v>
      </c>
      <c r="I59" s="2" t="s">
        <v>29</v>
      </c>
      <c r="J59" s="2" t="s">
        <v>30</v>
      </c>
      <c r="K59" s="2" t="s">
        <v>28</v>
      </c>
      <c r="L59" s="37">
        <v>185.99</v>
      </c>
      <c r="M59" s="51">
        <f t="shared" si="5"/>
        <v>87.699451388888889</v>
      </c>
      <c r="N59" s="10"/>
      <c r="O59" s="10"/>
      <c r="P59" s="10"/>
      <c r="Q59" s="10"/>
      <c r="R59" s="10"/>
      <c r="S59" s="10"/>
      <c r="T59" s="10"/>
    </row>
    <row r="60" spans="1:20" x14ac:dyDescent="0.25">
      <c r="A60" s="108"/>
      <c r="B60" s="108"/>
      <c r="C60" s="2">
        <v>6</v>
      </c>
      <c r="D60" s="8">
        <v>43985</v>
      </c>
      <c r="E60" s="3">
        <v>0.37847222222222227</v>
      </c>
      <c r="F60" s="8">
        <v>43985</v>
      </c>
      <c r="G60" s="3">
        <v>0.82013888888888886</v>
      </c>
      <c r="H60" s="2">
        <v>636</v>
      </c>
      <c r="I60" s="2" t="s">
        <v>29</v>
      </c>
      <c r="J60" s="2" t="s">
        <v>30</v>
      </c>
      <c r="K60" s="2" t="s">
        <v>28</v>
      </c>
      <c r="L60" s="37">
        <v>185.99</v>
      </c>
      <c r="M60" s="51">
        <f t="shared" si="5"/>
        <v>82.145583333333335</v>
      </c>
      <c r="N60" s="10"/>
      <c r="O60" s="10"/>
      <c r="P60" s="10"/>
      <c r="Q60" s="10"/>
      <c r="R60" s="10"/>
      <c r="S60" s="10"/>
      <c r="T60" s="10"/>
    </row>
    <row r="61" spans="1:20" x14ac:dyDescent="0.25">
      <c r="A61" s="108"/>
      <c r="B61" s="108"/>
      <c r="C61" s="2">
        <v>7</v>
      </c>
      <c r="D61" s="8">
        <v>43987</v>
      </c>
      <c r="E61" s="3">
        <v>0.37847222222222227</v>
      </c>
      <c r="F61" s="8">
        <v>43987</v>
      </c>
      <c r="G61" s="3">
        <v>0.4069444444444445</v>
      </c>
      <c r="H61" s="2">
        <v>41</v>
      </c>
      <c r="I61" s="2" t="s">
        <v>29</v>
      </c>
      <c r="J61" s="2" t="s">
        <v>32</v>
      </c>
      <c r="K61" s="2" t="s">
        <v>55</v>
      </c>
      <c r="L61" s="37">
        <v>176.91</v>
      </c>
      <c r="M61" s="51">
        <f t="shared" si="5"/>
        <v>5.0370208333333331</v>
      </c>
      <c r="N61" s="10"/>
      <c r="O61" s="10"/>
      <c r="P61" s="10"/>
      <c r="Q61" s="10"/>
      <c r="R61" s="10"/>
      <c r="S61" s="10"/>
      <c r="T61" s="10"/>
    </row>
    <row r="62" spans="1:20" x14ac:dyDescent="0.25">
      <c r="A62" s="108"/>
      <c r="B62" s="108"/>
      <c r="C62" s="2">
        <v>8</v>
      </c>
      <c r="D62" s="8">
        <v>43992</v>
      </c>
      <c r="E62" s="3">
        <v>0.34583333333333338</v>
      </c>
      <c r="F62" s="8">
        <v>43992</v>
      </c>
      <c r="G62" s="3">
        <v>0.41666666666666669</v>
      </c>
      <c r="H62" s="2">
        <v>102</v>
      </c>
      <c r="I62" s="2" t="s">
        <v>29</v>
      </c>
      <c r="J62" s="2" t="s">
        <v>32</v>
      </c>
      <c r="K62" s="2" t="s">
        <v>62</v>
      </c>
      <c r="L62" s="37">
        <v>16.05</v>
      </c>
      <c r="M62" s="51">
        <f t="shared" si="5"/>
        <v>1.1368750000000001</v>
      </c>
      <c r="N62" s="10"/>
      <c r="O62" s="10"/>
      <c r="P62" s="10"/>
      <c r="Q62" s="10"/>
      <c r="R62" s="10"/>
      <c r="S62" s="10"/>
      <c r="T62" s="10"/>
    </row>
    <row r="63" spans="1:20" ht="15" customHeight="1" x14ac:dyDescent="0.25">
      <c r="A63" s="108"/>
      <c r="B63" s="108"/>
      <c r="C63" s="2">
        <v>9</v>
      </c>
      <c r="D63" s="8">
        <v>43992</v>
      </c>
      <c r="E63" s="3">
        <v>0.41666666666666669</v>
      </c>
      <c r="F63" s="8">
        <v>43992</v>
      </c>
      <c r="G63" s="3">
        <v>0.45</v>
      </c>
      <c r="H63" s="2">
        <v>48</v>
      </c>
      <c r="I63" s="2" t="s">
        <v>23</v>
      </c>
      <c r="J63" s="2" t="s">
        <v>32</v>
      </c>
      <c r="K63" s="2" t="s">
        <v>62</v>
      </c>
      <c r="L63" s="37">
        <v>16.05</v>
      </c>
      <c r="M63" s="51">
        <f t="shared" si="5"/>
        <v>0.53500000000000003</v>
      </c>
      <c r="N63" s="10"/>
      <c r="O63" s="10"/>
      <c r="P63" s="10"/>
      <c r="Q63" s="10"/>
      <c r="R63" s="10"/>
      <c r="S63" s="10"/>
      <c r="T63" s="10"/>
    </row>
    <row r="64" spans="1:20" x14ac:dyDescent="0.25">
      <c r="A64" s="108"/>
      <c r="B64" s="108"/>
      <c r="C64" s="2">
        <v>10</v>
      </c>
      <c r="D64" s="8">
        <v>43992</v>
      </c>
      <c r="E64" s="3">
        <v>0.4993055555555555</v>
      </c>
      <c r="F64" s="8">
        <v>43992</v>
      </c>
      <c r="G64" s="3">
        <v>0.65763888888888888</v>
      </c>
      <c r="H64" s="2">
        <v>228</v>
      </c>
      <c r="I64" s="2" t="s">
        <v>23</v>
      </c>
      <c r="J64" s="2" t="s">
        <v>32</v>
      </c>
      <c r="K64" s="2" t="s">
        <v>94</v>
      </c>
      <c r="L64" s="37">
        <v>261.73</v>
      </c>
      <c r="M64" s="51">
        <f t="shared" si="5"/>
        <v>41.440583333333336</v>
      </c>
      <c r="N64" s="10"/>
      <c r="O64" s="10"/>
      <c r="P64" s="10"/>
      <c r="Q64" s="10"/>
      <c r="R64" s="10"/>
      <c r="S64" s="10"/>
      <c r="T64" s="10"/>
    </row>
    <row r="65" spans="1:20" x14ac:dyDescent="0.25">
      <c r="A65" s="108"/>
      <c r="B65" s="108"/>
      <c r="C65" s="2">
        <v>11</v>
      </c>
      <c r="D65" s="8">
        <v>43993</v>
      </c>
      <c r="E65" s="3">
        <v>0.3520833333333333</v>
      </c>
      <c r="F65" s="8">
        <v>43993</v>
      </c>
      <c r="G65" s="3">
        <v>0.38680555555555557</v>
      </c>
      <c r="H65" s="2">
        <v>50</v>
      </c>
      <c r="I65" s="2" t="s">
        <v>29</v>
      </c>
      <c r="J65" s="2" t="s">
        <v>32</v>
      </c>
      <c r="K65" s="2" t="s">
        <v>55</v>
      </c>
      <c r="L65" s="37">
        <v>179.25</v>
      </c>
      <c r="M65" s="51">
        <f t="shared" si="5"/>
        <v>6.2239583333333339</v>
      </c>
      <c r="N65" s="10"/>
      <c r="O65" s="10"/>
      <c r="P65" s="10"/>
      <c r="Q65" s="10"/>
      <c r="R65" s="10"/>
      <c r="S65" s="10"/>
      <c r="T65" s="10"/>
    </row>
    <row r="66" spans="1:20" x14ac:dyDescent="0.25">
      <c r="A66" s="108"/>
      <c r="B66" s="108"/>
      <c r="C66" s="2">
        <v>12</v>
      </c>
      <c r="D66" s="8">
        <v>43994</v>
      </c>
      <c r="E66" s="3">
        <v>0.72569444444444453</v>
      </c>
      <c r="F66" s="8">
        <v>43994</v>
      </c>
      <c r="G66" s="3">
        <v>0.79166666666666663</v>
      </c>
      <c r="H66" s="2">
        <v>95</v>
      </c>
      <c r="I66" s="2" t="s">
        <v>29</v>
      </c>
      <c r="J66" s="2" t="s">
        <v>32</v>
      </c>
      <c r="K66" s="2" t="s">
        <v>62</v>
      </c>
      <c r="L66" s="12">
        <v>16.001000000000001</v>
      </c>
      <c r="M66" s="51">
        <f t="shared" si="5"/>
        <v>1.0556215277777778</v>
      </c>
      <c r="N66" s="10"/>
      <c r="O66" s="10"/>
      <c r="P66" s="10"/>
      <c r="Q66" s="10"/>
      <c r="R66" s="10"/>
      <c r="S66" s="10"/>
      <c r="T66" s="10"/>
    </row>
    <row r="67" spans="1:20" x14ac:dyDescent="0.25">
      <c r="A67" s="108"/>
      <c r="B67" s="108"/>
      <c r="C67" s="2">
        <v>13</v>
      </c>
      <c r="D67" s="8">
        <v>43994</v>
      </c>
      <c r="E67" s="3">
        <v>0.79166666666666663</v>
      </c>
      <c r="F67" s="8">
        <v>43994</v>
      </c>
      <c r="G67" s="3">
        <v>0.81666666666666676</v>
      </c>
      <c r="H67" s="2">
        <v>36</v>
      </c>
      <c r="I67" s="2" t="s">
        <v>23</v>
      </c>
      <c r="J67" s="2" t="s">
        <v>32</v>
      </c>
      <c r="K67" s="2" t="s">
        <v>62</v>
      </c>
      <c r="L67" s="12">
        <v>16.001000000000001</v>
      </c>
      <c r="M67" s="51">
        <f t="shared" si="5"/>
        <v>0.40002500000000007</v>
      </c>
      <c r="N67" s="10"/>
      <c r="O67" s="10"/>
      <c r="P67" s="10"/>
      <c r="Q67" s="10"/>
      <c r="R67" s="10"/>
      <c r="S67" s="10"/>
      <c r="T67" s="10"/>
    </row>
    <row r="68" spans="1:20" x14ac:dyDescent="0.25">
      <c r="A68" s="108"/>
      <c r="B68" s="108"/>
      <c r="C68" s="2">
        <v>14</v>
      </c>
      <c r="D68" s="8">
        <v>43996</v>
      </c>
      <c r="E68" s="3">
        <v>0.68402777777777779</v>
      </c>
      <c r="F68" s="8">
        <v>43996</v>
      </c>
      <c r="G68" s="3">
        <v>0.70833333333333337</v>
      </c>
      <c r="H68" s="2">
        <v>35</v>
      </c>
      <c r="I68" s="2" t="s">
        <v>23</v>
      </c>
      <c r="J68" s="2" t="s">
        <v>32</v>
      </c>
      <c r="K68" s="2" t="s">
        <v>64</v>
      </c>
      <c r="L68" s="12">
        <v>307.33999999999997</v>
      </c>
      <c r="M68" s="51">
        <f t="shared" si="5"/>
        <v>7.4700694444444435</v>
      </c>
      <c r="N68" s="10"/>
      <c r="O68" s="10"/>
      <c r="P68" s="10"/>
      <c r="Q68" s="10"/>
      <c r="R68" s="10"/>
      <c r="S68" s="10"/>
      <c r="T68" s="10"/>
    </row>
    <row r="69" spans="1:20" x14ac:dyDescent="0.25">
      <c r="A69" s="108"/>
      <c r="B69" s="108"/>
      <c r="C69" s="2">
        <v>15</v>
      </c>
      <c r="D69" s="8">
        <v>43997</v>
      </c>
      <c r="E69" s="3">
        <v>0.21111111111111111</v>
      </c>
      <c r="F69" s="8">
        <v>43997</v>
      </c>
      <c r="G69" s="3">
        <v>0.22500000000000001</v>
      </c>
      <c r="H69" s="2">
        <v>20</v>
      </c>
      <c r="I69" s="2" t="s">
        <v>29</v>
      </c>
      <c r="J69" s="2" t="s">
        <v>32</v>
      </c>
      <c r="K69" s="2" t="s">
        <v>56</v>
      </c>
      <c r="L69" s="37">
        <v>261.52</v>
      </c>
      <c r="M69" s="51">
        <f t="shared" si="5"/>
        <v>3.6322222222222216</v>
      </c>
      <c r="N69" s="10"/>
      <c r="O69" s="10"/>
      <c r="P69" s="10"/>
      <c r="Q69" s="10"/>
      <c r="R69" s="10"/>
      <c r="S69" s="10"/>
      <c r="T69" s="10"/>
    </row>
    <row r="70" spans="1:20" x14ac:dyDescent="0.25">
      <c r="A70" s="108"/>
      <c r="B70" s="108"/>
      <c r="C70" s="2">
        <v>16</v>
      </c>
      <c r="D70" s="8">
        <v>43997</v>
      </c>
      <c r="E70" s="3">
        <v>0.20902777777777778</v>
      </c>
      <c r="F70" s="85">
        <v>43997</v>
      </c>
      <c r="G70" s="3">
        <v>0.22708333333333333</v>
      </c>
      <c r="H70" s="2">
        <v>26</v>
      </c>
      <c r="I70" s="2" t="s">
        <v>29</v>
      </c>
      <c r="J70" s="2" t="s">
        <v>32</v>
      </c>
      <c r="K70" s="2" t="s">
        <v>57</v>
      </c>
      <c r="L70" s="37">
        <v>126.67</v>
      </c>
      <c r="M70" s="51">
        <f t="shared" si="5"/>
        <v>2.2870972222222221</v>
      </c>
      <c r="N70" s="10"/>
      <c r="O70" s="10"/>
      <c r="P70" s="10"/>
      <c r="Q70" s="10"/>
      <c r="R70" s="10"/>
      <c r="S70" s="10"/>
      <c r="T70" s="10"/>
    </row>
    <row r="71" spans="1:20" x14ac:dyDescent="0.25">
      <c r="A71" s="108"/>
      <c r="B71" s="108"/>
      <c r="C71" s="11">
        <v>17</v>
      </c>
      <c r="D71" s="8">
        <v>44000</v>
      </c>
      <c r="E71" s="3">
        <v>0.4597222222222222</v>
      </c>
      <c r="F71" s="8">
        <v>44000</v>
      </c>
      <c r="G71" s="3">
        <v>0.5395833333333333</v>
      </c>
      <c r="H71" s="2">
        <v>115</v>
      </c>
      <c r="I71" s="2" t="s">
        <v>29</v>
      </c>
      <c r="J71" s="2" t="s">
        <v>32</v>
      </c>
      <c r="K71" s="2" t="s">
        <v>65</v>
      </c>
      <c r="L71" s="37">
        <v>12.15</v>
      </c>
      <c r="M71" s="51">
        <f t="shared" si="5"/>
        <v>0.97031249999999991</v>
      </c>
      <c r="N71" s="10"/>
      <c r="O71" s="10"/>
      <c r="P71" s="10"/>
      <c r="Q71" s="10"/>
      <c r="R71" s="10"/>
      <c r="S71" s="10"/>
      <c r="T71" s="10"/>
    </row>
    <row r="72" spans="1:20" x14ac:dyDescent="0.25">
      <c r="A72" s="108"/>
      <c r="B72" s="108"/>
      <c r="C72" s="2">
        <v>18</v>
      </c>
      <c r="D72" s="8">
        <v>44000</v>
      </c>
      <c r="E72" s="3">
        <v>0.61944444444444446</v>
      </c>
      <c r="F72" s="8">
        <v>44000</v>
      </c>
      <c r="G72" s="3">
        <v>0.7895833333333333</v>
      </c>
      <c r="H72" s="2">
        <v>245</v>
      </c>
      <c r="I72" s="2" t="s">
        <v>23</v>
      </c>
      <c r="J72" s="2" t="s">
        <v>32</v>
      </c>
      <c r="K72" s="2" t="s">
        <v>55</v>
      </c>
      <c r="L72" s="37">
        <v>181.054</v>
      </c>
      <c r="M72" s="51">
        <f t="shared" si="5"/>
        <v>30.804326388888889</v>
      </c>
      <c r="N72" s="10"/>
      <c r="O72" s="10"/>
      <c r="P72" s="10"/>
      <c r="Q72" s="10"/>
      <c r="R72" s="10"/>
      <c r="S72" s="10"/>
      <c r="T72" s="10"/>
    </row>
    <row r="73" spans="1:20" x14ac:dyDescent="0.25">
      <c r="A73" s="108"/>
      <c r="B73" s="108"/>
      <c r="C73" s="2">
        <v>19</v>
      </c>
      <c r="D73" s="8">
        <v>44000</v>
      </c>
      <c r="E73" s="3">
        <v>0.62222222222222223</v>
      </c>
      <c r="F73" s="8">
        <v>44000</v>
      </c>
      <c r="G73" s="3">
        <v>0.67361111111111116</v>
      </c>
      <c r="H73" s="2">
        <v>74</v>
      </c>
      <c r="I73" s="2" t="s">
        <v>23</v>
      </c>
      <c r="J73" s="2" t="s">
        <v>32</v>
      </c>
      <c r="K73" s="2" t="s">
        <v>63</v>
      </c>
      <c r="L73" s="37">
        <v>271.73</v>
      </c>
      <c r="M73" s="51">
        <f t="shared" si="5"/>
        <v>13.963902777777777</v>
      </c>
      <c r="N73" s="10"/>
      <c r="O73" s="10"/>
      <c r="P73" s="10"/>
      <c r="Q73" s="10"/>
      <c r="R73"/>
      <c r="S73"/>
      <c r="T73"/>
    </row>
    <row r="74" spans="1:20" x14ac:dyDescent="0.25">
      <c r="A74" s="108"/>
      <c r="B74" s="108"/>
      <c r="C74" s="2">
        <v>20</v>
      </c>
      <c r="D74" s="8">
        <v>44002</v>
      </c>
      <c r="E74" s="3">
        <v>0.63263888888888886</v>
      </c>
      <c r="F74" s="8">
        <v>44003</v>
      </c>
      <c r="G74" s="3">
        <v>0.5083333333333333</v>
      </c>
      <c r="H74" s="2">
        <v>1261</v>
      </c>
      <c r="I74" s="2" t="s">
        <v>23</v>
      </c>
      <c r="J74" s="2" t="s">
        <v>32</v>
      </c>
      <c r="K74" s="2" t="s">
        <v>63</v>
      </c>
      <c r="L74" s="37">
        <v>273.70999999999998</v>
      </c>
      <c r="M74" s="51">
        <f t="shared" si="5"/>
        <v>239.68632638888886</v>
      </c>
      <c r="N74" s="10"/>
      <c r="O74" s="10"/>
      <c r="P74" s="10"/>
      <c r="Q74" s="10"/>
      <c r="R74"/>
      <c r="S74"/>
      <c r="T74"/>
    </row>
    <row r="75" spans="1:20" x14ac:dyDescent="0.25">
      <c r="A75" s="108"/>
      <c r="B75" s="108"/>
      <c r="C75" s="2">
        <v>21</v>
      </c>
      <c r="D75" s="8">
        <v>44008</v>
      </c>
      <c r="E75" s="3">
        <v>0.57916666666666672</v>
      </c>
      <c r="F75" s="8">
        <v>44008</v>
      </c>
      <c r="G75" s="3">
        <v>0.58680555555555558</v>
      </c>
      <c r="H75" s="2">
        <v>11</v>
      </c>
      <c r="I75" s="2" t="s">
        <v>23</v>
      </c>
      <c r="J75" s="2" t="s">
        <v>33</v>
      </c>
      <c r="K75" s="2" t="s">
        <v>62</v>
      </c>
      <c r="L75" s="37">
        <v>16.329999999999998</v>
      </c>
      <c r="M75" s="51">
        <f t="shared" si="5"/>
        <v>0.12474305555555554</v>
      </c>
      <c r="N75" s="10"/>
      <c r="O75" s="10"/>
      <c r="P75" s="10"/>
      <c r="Q75" s="10"/>
      <c r="R75"/>
      <c r="S75"/>
      <c r="T75"/>
    </row>
    <row r="76" spans="1:20" x14ac:dyDescent="0.25">
      <c r="A76" s="108" t="s">
        <v>128</v>
      </c>
      <c r="B76" s="108"/>
      <c r="C76" s="2">
        <v>1</v>
      </c>
      <c r="D76" s="8">
        <v>44014</v>
      </c>
      <c r="E76" s="3">
        <v>0.3576388888888889</v>
      </c>
      <c r="F76" s="8">
        <v>44014</v>
      </c>
      <c r="G76" s="3">
        <v>0.79166666666666663</v>
      </c>
      <c r="H76" s="2">
        <v>625</v>
      </c>
      <c r="I76" s="2" t="s">
        <v>66</v>
      </c>
      <c r="J76" s="2" t="s">
        <v>32</v>
      </c>
      <c r="K76" s="2" t="s">
        <v>95</v>
      </c>
      <c r="L76" s="37">
        <v>33.24</v>
      </c>
      <c r="M76" s="51">
        <f t="shared" ref="M76:M84" si="6">H76/1440*L76</f>
        <v>14.427083333333334</v>
      </c>
      <c r="N76" s="10"/>
      <c r="O76" s="10"/>
      <c r="P76" s="10"/>
      <c r="Q76" s="10"/>
      <c r="R76"/>
      <c r="S76"/>
      <c r="T76"/>
    </row>
    <row r="77" spans="1:20" x14ac:dyDescent="0.25">
      <c r="A77" s="108"/>
      <c r="B77" s="108"/>
      <c r="C77" s="2">
        <v>2</v>
      </c>
      <c r="D77" s="8">
        <v>44014</v>
      </c>
      <c r="E77" s="3">
        <v>0.79166666666666663</v>
      </c>
      <c r="F77" s="8">
        <v>44014</v>
      </c>
      <c r="G77" s="3">
        <v>0.81458333333333333</v>
      </c>
      <c r="H77" s="2">
        <v>33</v>
      </c>
      <c r="I77" s="2" t="s">
        <v>23</v>
      </c>
      <c r="J77" s="2" t="s">
        <v>32</v>
      </c>
      <c r="K77" s="2" t="s">
        <v>95</v>
      </c>
      <c r="L77" s="37">
        <v>33.24</v>
      </c>
      <c r="M77" s="51">
        <f t="shared" si="6"/>
        <v>0.76175000000000004</v>
      </c>
      <c r="N77" s="10"/>
      <c r="O77" s="10"/>
      <c r="P77" s="10"/>
      <c r="Q77" s="10"/>
      <c r="R77"/>
      <c r="S77"/>
      <c r="T77"/>
    </row>
    <row r="78" spans="1:20" x14ac:dyDescent="0.25">
      <c r="A78" s="108"/>
      <c r="B78" s="108"/>
      <c r="C78" s="2">
        <v>3</v>
      </c>
      <c r="D78" s="8">
        <v>44015</v>
      </c>
      <c r="E78" s="3">
        <v>0.34930555555555554</v>
      </c>
      <c r="F78" s="8">
        <v>44015</v>
      </c>
      <c r="G78" s="3">
        <v>0.78680555555555554</v>
      </c>
      <c r="H78" s="2">
        <v>630</v>
      </c>
      <c r="I78" s="2" t="s">
        <v>66</v>
      </c>
      <c r="J78" s="2" t="s">
        <v>32</v>
      </c>
      <c r="K78" s="2" t="s">
        <v>95</v>
      </c>
      <c r="L78" s="37">
        <v>33.24</v>
      </c>
      <c r="M78" s="51">
        <f t="shared" si="6"/>
        <v>14.5425</v>
      </c>
      <c r="N78" s="10"/>
      <c r="O78" s="10"/>
      <c r="P78" s="10"/>
      <c r="Q78" s="10"/>
      <c r="R78"/>
      <c r="S78"/>
      <c r="T78"/>
    </row>
    <row r="79" spans="1:20" x14ac:dyDescent="0.25">
      <c r="A79" s="108"/>
      <c r="B79" s="108"/>
      <c r="C79" s="2">
        <v>4</v>
      </c>
      <c r="D79" s="8">
        <v>44015</v>
      </c>
      <c r="E79" s="3">
        <v>0.65972222222222221</v>
      </c>
      <c r="F79" s="8">
        <v>44015</v>
      </c>
      <c r="G79" s="3">
        <v>0.6791666666666667</v>
      </c>
      <c r="H79" s="2">
        <v>28</v>
      </c>
      <c r="I79" s="2" t="s">
        <v>23</v>
      </c>
      <c r="J79" s="2" t="s">
        <v>32</v>
      </c>
      <c r="K79" s="2" t="s">
        <v>55</v>
      </c>
      <c r="L79" s="37">
        <v>212.42</v>
      </c>
      <c r="M79" s="51">
        <f t="shared" si="6"/>
        <v>4.1303888888888887</v>
      </c>
      <c r="N79" s="10"/>
      <c r="O79" s="10"/>
      <c r="P79" s="10"/>
      <c r="Q79" s="10"/>
      <c r="R79" s="10"/>
      <c r="S79" s="10"/>
      <c r="T79" s="10"/>
    </row>
    <row r="80" spans="1:20" x14ac:dyDescent="0.25">
      <c r="A80" s="108"/>
      <c r="B80" s="108"/>
      <c r="C80" s="2">
        <v>5</v>
      </c>
      <c r="D80" s="8">
        <v>44015</v>
      </c>
      <c r="E80" s="3">
        <v>0.69791666666666663</v>
      </c>
      <c r="F80" s="8">
        <v>44015</v>
      </c>
      <c r="G80" s="3">
        <v>0.70486111111111116</v>
      </c>
      <c r="H80" s="2">
        <v>10</v>
      </c>
      <c r="I80" s="2" t="s">
        <v>23</v>
      </c>
      <c r="J80" s="2" t="s">
        <v>32</v>
      </c>
      <c r="K80" s="2" t="s">
        <v>55</v>
      </c>
      <c r="L80" s="37">
        <v>214.42</v>
      </c>
      <c r="M80" s="51">
        <f t="shared" si="6"/>
        <v>1.4890277777777776</v>
      </c>
      <c r="N80" s="10"/>
      <c r="O80" s="10"/>
      <c r="P80" s="10"/>
      <c r="Q80" s="10"/>
      <c r="R80" s="10"/>
      <c r="S80" s="10"/>
      <c r="T80" s="10"/>
    </row>
    <row r="81" spans="1:20" x14ac:dyDescent="0.25">
      <c r="A81" s="108"/>
      <c r="B81" s="108"/>
      <c r="C81" s="2">
        <v>6</v>
      </c>
      <c r="D81" s="8">
        <v>44016</v>
      </c>
      <c r="E81" s="3">
        <v>0.69513888888888886</v>
      </c>
      <c r="F81" s="8">
        <v>44016</v>
      </c>
      <c r="G81" s="3">
        <v>0.70694444444444438</v>
      </c>
      <c r="H81" s="2">
        <v>17</v>
      </c>
      <c r="I81" s="2" t="s">
        <v>23</v>
      </c>
      <c r="J81" s="2" t="s">
        <v>33</v>
      </c>
      <c r="K81" s="2" t="s">
        <v>56</v>
      </c>
      <c r="L81" s="37">
        <v>314.77</v>
      </c>
      <c r="M81" s="51">
        <f t="shared" si="6"/>
        <v>3.7160347222222221</v>
      </c>
      <c r="N81" s="10"/>
      <c r="O81" s="10"/>
      <c r="P81" s="10"/>
      <c r="Q81" s="10"/>
      <c r="R81" s="10"/>
      <c r="S81" s="10"/>
      <c r="T81" s="10"/>
    </row>
    <row r="82" spans="1:20" x14ac:dyDescent="0.25">
      <c r="A82" s="108"/>
      <c r="B82" s="108"/>
      <c r="C82" s="2">
        <v>7</v>
      </c>
      <c r="D82" s="8">
        <v>44016</v>
      </c>
      <c r="E82" s="3">
        <v>0.69513888888888886</v>
      </c>
      <c r="F82" s="8">
        <v>44016</v>
      </c>
      <c r="G82" s="3">
        <v>0.71875</v>
      </c>
      <c r="H82" s="2">
        <v>34</v>
      </c>
      <c r="I82" s="2" t="s">
        <v>23</v>
      </c>
      <c r="J82" s="2" t="s">
        <v>33</v>
      </c>
      <c r="K82" s="2" t="s">
        <v>58</v>
      </c>
      <c r="L82" s="37">
        <v>399.99</v>
      </c>
      <c r="M82" s="51">
        <f t="shared" si="6"/>
        <v>9.444208333333334</v>
      </c>
      <c r="N82" s="10"/>
      <c r="O82" s="10"/>
      <c r="P82" s="10"/>
      <c r="Q82" s="10"/>
      <c r="R82" s="10"/>
      <c r="S82" s="10"/>
      <c r="T82" s="10"/>
    </row>
    <row r="83" spans="1:20" x14ac:dyDescent="0.25">
      <c r="A83" s="108"/>
      <c r="B83" s="108"/>
      <c r="C83" s="2">
        <v>8</v>
      </c>
      <c r="D83" s="8">
        <v>44016</v>
      </c>
      <c r="E83" s="3">
        <v>0.69513888888888886</v>
      </c>
      <c r="F83" s="8">
        <v>44016</v>
      </c>
      <c r="G83" s="3">
        <v>0.71458333333333324</v>
      </c>
      <c r="H83" s="2">
        <v>28</v>
      </c>
      <c r="I83" s="2" t="s">
        <v>23</v>
      </c>
      <c r="J83" s="2" t="s">
        <v>33</v>
      </c>
      <c r="K83" s="2" t="s">
        <v>57</v>
      </c>
      <c r="L83" s="37">
        <v>160.99</v>
      </c>
      <c r="M83" s="51">
        <f t="shared" si="6"/>
        <v>3.1303611111111111</v>
      </c>
      <c r="N83" s="10"/>
      <c r="O83" s="10"/>
      <c r="P83" s="10"/>
      <c r="Q83" s="10"/>
      <c r="R83" s="10"/>
      <c r="S83" s="10"/>
      <c r="T83" s="10"/>
    </row>
    <row r="84" spans="1:20" x14ac:dyDescent="0.25">
      <c r="A84" s="108"/>
      <c r="B84" s="108"/>
      <c r="C84" s="2">
        <v>9</v>
      </c>
      <c r="D84" s="8">
        <v>44019</v>
      </c>
      <c r="E84" s="3">
        <v>0.48819444444444443</v>
      </c>
      <c r="F84" s="8">
        <v>44019</v>
      </c>
      <c r="G84" s="3">
        <v>0.4993055555555555</v>
      </c>
      <c r="H84" s="2">
        <v>16</v>
      </c>
      <c r="I84" s="2" t="s">
        <v>23</v>
      </c>
      <c r="J84" s="2" t="s">
        <v>32</v>
      </c>
      <c r="K84" s="2" t="s">
        <v>58</v>
      </c>
      <c r="L84" s="37">
        <v>411.11099999999999</v>
      </c>
      <c r="M84" s="51">
        <f t="shared" si="6"/>
        <v>4.5678999999999998</v>
      </c>
      <c r="N84" s="10"/>
      <c r="O84" s="10"/>
      <c r="P84" s="10"/>
      <c r="Q84" s="10"/>
      <c r="R84" s="10"/>
      <c r="S84" s="10"/>
      <c r="T84" s="10"/>
    </row>
    <row r="85" spans="1:20" x14ac:dyDescent="0.25">
      <c r="A85" s="108"/>
      <c r="B85" s="108"/>
      <c r="C85" s="2">
        <v>10</v>
      </c>
      <c r="D85" s="8">
        <v>44036</v>
      </c>
      <c r="E85" s="3">
        <v>0.34722222222222227</v>
      </c>
      <c r="F85" s="8">
        <v>44036</v>
      </c>
      <c r="G85" s="3">
        <v>0.45555555555555555</v>
      </c>
      <c r="H85" s="2">
        <v>156</v>
      </c>
      <c r="I85" s="2" t="s">
        <v>23</v>
      </c>
      <c r="J85" s="2" t="s">
        <v>33</v>
      </c>
      <c r="K85" s="2" t="s">
        <v>98</v>
      </c>
      <c r="L85" s="37">
        <v>358.74</v>
      </c>
      <c r="M85" s="51">
        <f t="shared" ref="M85:M91" si="7">H85/1440*L85</f>
        <v>38.863500000000002</v>
      </c>
      <c r="N85" s="10"/>
      <c r="O85" s="10"/>
      <c r="P85" s="10"/>
      <c r="Q85" s="10"/>
      <c r="R85" s="10"/>
      <c r="S85" s="10"/>
      <c r="T85" s="10"/>
    </row>
    <row r="86" spans="1:20" x14ac:dyDescent="0.25">
      <c r="A86" s="108"/>
      <c r="B86" s="108"/>
      <c r="C86" s="11">
        <v>11</v>
      </c>
      <c r="D86" s="8">
        <v>44037</v>
      </c>
      <c r="E86" s="3">
        <v>0.35902777777777778</v>
      </c>
      <c r="F86" s="8">
        <v>44037</v>
      </c>
      <c r="G86" s="3">
        <v>0.7944444444444444</v>
      </c>
      <c r="H86" s="2">
        <v>627</v>
      </c>
      <c r="I86" s="2" t="s">
        <v>23</v>
      </c>
      <c r="J86" s="2" t="s">
        <v>30</v>
      </c>
      <c r="K86" s="2" t="s">
        <v>25</v>
      </c>
      <c r="L86" s="37">
        <v>2.8</v>
      </c>
      <c r="M86" s="51">
        <f t="shared" si="7"/>
        <v>1.2191666666666665</v>
      </c>
      <c r="N86" s="10"/>
      <c r="O86" s="10"/>
      <c r="P86" s="10"/>
      <c r="Q86" s="10"/>
      <c r="R86" s="10"/>
      <c r="S86" s="10"/>
      <c r="T86" s="10"/>
    </row>
    <row r="87" spans="1:20" x14ac:dyDescent="0.25">
      <c r="A87" s="108"/>
      <c r="B87" s="108"/>
      <c r="C87" s="2">
        <v>12</v>
      </c>
      <c r="D87" s="8">
        <v>44041</v>
      </c>
      <c r="E87" s="3">
        <v>0.33680555555555558</v>
      </c>
      <c r="F87" s="8">
        <v>44041</v>
      </c>
      <c r="G87" s="3">
        <v>0.73055555555555562</v>
      </c>
      <c r="H87" s="2">
        <v>567</v>
      </c>
      <c r="I87" s="2" t="s">
        <v>66</v>
      </c>
      <c r="J87" s="2" t="s">
        <v>32</v>
      </c>
      <c r="K87" s="2" t="s">
        <v>67</v>
      </c>
      <c r="L87" s="12">
        <v>81.290000000000006</v>
      </c>
      <c r="M87" s="51">
        <f t="shared" si="7"/>
        <v>32.007937500000004</v>
      </c>
      <c r="N87" s="10"/>
      <c r="O87" s="10"/>
      <c r="P87" s="10"/>
      <c r="Q87" s="10"/>
      <c r="R87" s="10"/>
      <c r="S87" s="10"/>
      <c r="T87" s="10"/>
    </row>
    <row r="88" spans="1:20" x14ac:dyDescent="0.25">
      <c r="A88" s="108"/>
      <c r="B88" s="108"/>
      <c r="C88" s="2">
        <v>13</v>
      </c>
      <c r="D88" s="8">
        <v>44042</v>
      </c>
      <c r="E88" s="3">
        <v>0.34097222222222223</v>
      </c>
      <c r="F88" s="8">
        <v>44042</v>
      </c>
      <c r="G88" s="3">
        <v>0.71805555555555556</v>
      </c>
      <c r="H88" s="2">
        <v>543</v>
      </c>
      <c r="I88" s="2" t="s">
        <v>66</v>
      </c>
      <c r="J88" s="2" t="s">
        <v>32</v>
      </c>
      <c r="K88" s="2" t="s">
        <v>68</v>
      </c>
      <c r="L88" s="12">
        <v>81.290000000000006</v>
      </c>
      <c r="M88" s="51">
        <f t="shared" si="7"/>
        <v>30.653104166666669</v>
      </c>
      <c r="N88" s="10"/>
      <c r="O88" s="10"/>
      <c r="P88" s="10"/>
      <c r="Q88" s="10"/>
      <c r="R88" s="10"/>
      <c r="S88" s="10"/>
      <c r="T88" s="10"/>
    </row>
    <row r="89" spans="1:20" x14ac:dyDescent="0.25">
      <c r="A89" s="108"/>
      <c r="B89" s="108"/>
      <c r="C89" s="2">
        <v>14</v>
      </c>
      <c r="D89" s="8">
        <v>44042</v>
      </c>
      <c r="E89" s="3">
        <v>0.34791666666666665</v>
      </c>
      <c r="F89" s="8">
        <v>44042</v>
      </c>
      <c r="G89" s="84">
        <v>0.41250000000000003</v>
      </c>
      <c r="H89" s="2">
        <v>93</v>
      </c>
      <c r="I89" s="2" t="s">
        <v>66</v>
      </c>
      <c r="J89" s="2" t="s">
        <v>32</v>
      </c>
      <c r="K89" s="2" t="s">
        <v>69</v>
      </c>
      <c r="L89" s="37">
        <v>133.46</v>
      </c>
      <c r="M89" s="51">
        <f t="shared" si="7"/>
        <v>8.6192916666666672</v>
      </c>
      <c r="N89" s="10"/>
      <c r="O89" s="10"/>
      <c r="P89" s="10"/>
      <c r="Q89" s="10"/>
      <c r="R89" s="10"/>
      <c r="S89" s="10"/>
      <c r="T89" s="10"/>
    </row>
    <row r="90" spans="1:20" x14ac:dyDescent="0.25">
      <c r="A90" s="108" t="s">
        <v>129</v>
      </c>
      <c r="B90" s="108"/>
      <c r="C90" s="2">
        <v>1</v>
      </c>
      <c r="D90" s="48">
        <v>44045</v>
      </c>
      <c r="E90" s="49">
        <v>0.54166666666666663</v>
      </c>
      <c r="F90" s="48">
        <v>44045</v>
      </c>
      <c r="G90" s="49">
        <v>0.57291666666666663</v>
      </c>
      <c r="H90" s="50">
        <v>45</v>
      </c>
      <c r="I90" s="50" t="s">
        <v>23</v>
      </c>
      <c r="J90" s="50" t="s">
        <v>30</v>
      </c>
      <c r="K90" s="50" t="s">
        <v>92</v>
      </c>
      <c r="L90" s="50">
        <v>312.75</v>
      </c>
      <c r="M90" s="51">
        <f t="shared" si="7"/>
        <v>9.7734375</v>
      </c>
      <c r="N90" s="10"/>
      <c r="O90" s="10"/>
      <c r="P90" s="10"/>
      <c r="Q90" s="10"/>
      <c r="R90" s="10"/>
      <c r="S90" s="10"/>
      <c r="T90" s="10"/>
    </row>
    <row r="91" spans="1:20" x14ac:dyDescent="0.25">
      <c r="A91" s="108"/>
      <c r="B91" s="108"/>
      <c r="C91" s="2">
        <v>2</v>
      </c>
      <c r="D91" s="8">
        <v>44048</v>
      </c>
      <c r="E91" s="49">
        <v>1.5972222222222224E-2</v>
      </c>
      <c r="F91" s="8">
        <v>44048</v>
      </c>
      <c r="G91" s="49">
        <v>8.3333333333333329E-2</v>
      </c>
      <c r="H91" s="50">
        <v>97</v>
      </c>
      <c r="I91" s="50" t="s">
        <v>23</v>
      </c>
      <c r="J91" s="50" t="s">
        <v>33</v>
      </c>
      <c r="K91" s="50" t="s">
        <v>68</v>
      </c>
      <c r="L91" s="50">
        <v>40.090000000000003</v>
      </c>
      <c r="M91" s="51">
        <f t="shared" si="7"/>
        <v>2.7005069444444447</v>
      </c>
      <c r="N91" s="10"/>
      <c r="O91" s="10"/>
      <c r="P91" s="10"/>
      <c r="Q91" s="10"/>
      <c r="R91" s="10"/>
      <c r="S91" s="10"/>
      <c r="T91" s="10"/>
    </row>
    <row r="92" spans="1:20" x14ac:dyDescent="0.25">
      <c r="A92" s="108"/>
      <c r="B92" s="108"/>
      <c r="C92" s="2">
        <v>3</v>
      </c>
      <c r="D92" s="8">
        <v>44048</v>
      </c>
      <c r="E92" s="3">
        <v>5.2083333333333336E-2</v>
      </c>
      <c r="F92" s="8">
        <v>44048</v>
      </c>
      <c r="G92" s="3">
        <v>5.9027777777777783E-2</v>
      </c>
      <c r="H92" s="2">
        <v>10</v>
      </c>
      <c r="I92" s="2" t="s">
        <v>23</v>
      </c>
      <c r="J92" s="2" t="s">
        <v>33</v>
      </c>
      <c r="K92" s="2" t="s">
        <v>70</v>
      </c>
      <c r="L92" s="12">
        <v>667.19</v>
      </c>
      <c r="M92" s="51">
        <f t="shared" ref="M92:M120" si="8">H92/1440*L92</f>
        <v>4.6332638888888891</v>
      </c>
      <c r="N92" s="10"/>
      <c r="O92" s="10"/>
      <c r="P92" s="10"/>
      <c r="Q92" s="10"/>
      <c r="R92" s="10"/>
      <c r="S92" s="10"/>
      <c r="T92" s="10"/>
    </row>
    <row r="93" spans="1:20" x14ac:dyDescent="0.25">
      <c r="A93" s="108"/>
      <c r="B93" s="108"/>
      <c r="C93" s="2">
        <v>4</v>
      </c>
      <c r="D93" s="8">
        <v>44048</v>
      </c>
      <c r="E93" s="3">
        <v>0.16458333333333333</v>
      </c>
      <c r="F93" s="8">
        <v>44048</v>
      </c>
      <c r="G93" s="3">
        <v>0.18888888888888888</v>
      </c>
      <c r="H93" s="2">
        <v>35</v>
      </c>
      <c r="I93" s="2" t="s">
        <v>23</v>
      </c>
      <c r="J93" s="2" t="s">
        <v>33</v>
      </c>
      <c r="K93" s="2" t="s">
        <v>28</v>
      </c>
      <c r="L93" s="37">
        <v>315.67</v>
      </c>
      <c r="M93" s="51">
        <f t="shared" si="8"/>
        <v>7.6725347222222231</v>
      </c>
      <c r="N93" s="10"/>
      <c r="O93" s="10"/>
      <c r="P93" s="10"/>
      <c r="Q93" s="10"/>
      <c r="R93" s="10"/>
      <c r="S93" s="10"/>
      <c r="T93" s="10"/>
    </row>
    <row r="94" spans="1:20" x14ac:dyDescent="0.25">
      <c r="A94" s="108"/>
      <c r="B94" s="108"/>
      <c r="C94" s="2">
        <v>5</v>
      </c>
      <c r="D94" s="8">
        <v>44049</v>
      </c>
      <c r="E94" s="3">
        <v>0.38541666666666669</v>
      </c>
      <c r="F94" s="8">
        <v>44049</v>
      </c>
      <c r="G94" s="3">
        <v>0.48472222222222222</v>
      </c>
      <c r="H94" s="2">
        <v>143</v>
      </c>
      <c r="I94" s="2" t="s">
        <v>23</v>
      </c>
      <c r="J94" s="2" t="s">
        <v>32</v>
      </c>
      <c r="K94" s="2" t="s">
        <v>77</v>
      </c>
      <c r="L94" s="37">
        <v>233.69</v>
      </c>
      <c r="M94" s="51">
        <f t="shared" si="8"/>
        <v>23.206715277777775</v>
      </c>
      <c r="N94" s="10"/>
      <c r="O94" s="10"/>
      <c r="P94" s="10"/>
      <c r="Q94" s="10"/>
      <c r="R94" s="10"/>
      <c r="S94" s="10"/>
      <c r="T94" s="10"/>
    </row>
    <row r="95" spans="1:20" x14ac:dyDescent="0.25">
      <c r="A95" s="108"/>
      <c r="B95" s="108"/>
      <c r="C95" s="2">
        <v>6</v>
      </c>
      <c r="D95" s="8">
        <v>44052</v>
      </c>
      <c r="E95" s="3">
        <v>0.63194444444444442</v>
      </c>
      <c r="F95" s="8">
        <v>44052</v>
      </c>
      <c r="G95" s="3">
        <v>0.68819444444444444</v>
      </c>
      <c r="H95" s="2">
        <v>81</v>
      </c>
      <c r="I95" s="2" t="s">
        <v>23</v>
      </c>
      <c r="J95" s="2" t="s">
        <v>30</v>
      </c>
      <c r="K95" s="2" t="s">
        <v>71</v>
      </c>
      <c r="L95" s="37">
        <v>714.15</v>
      </c>
      <c r="M95" s="51">
        <f t="shared" si="8"/>
        <v>40.170937500000001</v>
      </c>
      <c r="N95" s="10"/>
      <c r="O95" s="10"/>
      <c r="P95" s="10"/>
      <c r="Q95" s="10"/>
      <c r="R95" s="10"/>
      <c r="S95" s="10"/>
      <c r="T95" s="10"/>
    </row>
    <row r="96" spans="1:20" x14ac:dyDescent="0.25">
      <c r="A96" s="108"/>
      <c r="B96" s="108"/>
      <c r="C96" s="2">
        <v>7</v>
      </c>
      <c r="D96" s="8">
        <v>44053</v>
      </c>
      <c r="E96" s="3">
        <v>0.58888888888888891</v>
      </c>
      <c r="F96" s="8">
        <v>44053</v>
      </c>
      <c r="G96" s="3">
        <v>0.59930555555555554</v>
      </c>
      <c r="H96" s="2">
        <v>15</v>
      </c>
      <c r="I96" s="2" t="s">
        <v>23</v>
      </c>
      <c r="J96" s="2" t="s">
        <v>30</v>
      </c>
      <c r="K96" s="2" t="s">
        <v>97</v>
      </c>
      <c r="L96" s="37">
        <v>17.010000000000002</v>
      </c>
      <c r="M96" s="51">
        <f t="shared" si="8"/>
        <v>0.1771875</v>
      </c>
      <c r="N96" s="10"/>
      <c r="O96" s="10"/>
      <c r="P96" s="10"/>
      <c r="Q96" s="10"/>
      <c r="R96" s="10"/>
      <c r="S96" s="10"/>
      <c r="T96" s="10"/>
    </row>
    <row r="97" spans="1:20" x14ac:dyDescent="0.25">
      <c r="A97" s="108"/>
      <c r="B97" s="108"/>
      <c r="C97" s="2">
        <v>8</v>
      </c>
      <c r="D97" s="8">
        <v>44054</v>
      </c>
      <c r="E97" s="3">
        <v>0.13055555555555556</v>
      </c>
      <c r="F97" s="8">
        <v>44054</v>
      </c>
      <c r="G97" s="3">
        <v>0.16250000000000001</v>
      </c>
      <c r="H97" s="2">
        <v>46</v>
      </c>
      <c r="I97" s="2" t="s">
        <v>23</v>
      </c>
      <c r="J97" s="2" t="s">
        <v>30</v>
      </c>
      <c r="K97" s="2" t="s">
        <v>71</v>
      </c>
      <c r="L97" s="37">
        <v>721.29</v>
      </c>
      <c r="M97" s="51">
        <f t="shared" si="8"/>
        <v>23.04120833333333</v>
      </c>
      <c r="N97" s="10"/>
      <c r="O97" s="10"/>
      <c r="P97" s="10"/>
      <c r="Q97" s="10"/>
      <c r="R97" s="10"/>
      <c r="S97" s="10"/>
      <c r="T97" s="10"/>
    </row>
    <row r="98" spans="1:20" x14ac:dyDescent="0.25">
      <c r="A98" s="108"/>
      <c r="B98" s="108"/>
      <c r="C98" s="2">
        <v>9</v>
      </c>
      <c r="D98" s="8">
        <v>44055</v>
      </c>
      <c r="E98" s="3">
        <v>0.60902777777777783</v>
      </c>
      <c r="F98" s="8">
        <v>44055</v>
      </c>
      <c r="G98" s="3">
        <v>0.61805555555555558</v>
      </c>
      <c r="H98" s="2">
        <v>13</v>
      </c>
      <c r="I98" s="2" t="s">
        <v>23</v>
      </c>
      <c r="J98" s="2" t="s">
        <v>33</v>
      </c>
      <c r="K98" s="2" t="s">
        <v>62</v>
      </c>
      <c r="L98" s="37">
        <v>17.739999999999998</v>
      </c>
      <c r="M98" s="51">
        <f t="shared" si="8"/>
        <v>0.16015277777777776</v>
      </c>
      <c r="N98" s="10"/>
      <c r="O98" s="10"/>
      <c r="P98" s="10"/>
      <c r="Q98" s="10"/>
      <c r="R98" s="10"/>
      <c r="S98" s="10"/>
      <c r="T98" s="10"/>
    </row>
    <row r="99" spans="1:20" x14ac:dyDescent="0.25">
      <c r="A99" s="108"/>
      <c r="B99" s="108"/>
      <c r="C99" s="2">
        <v>10</v>
      </c>
      <c r="D99" s="8">
        <v>44055</v>
      </c>
      <c r="E99" s="54">
        <v>0.62569444444444444</v>
      </c>
      <c r="F99" s="8">
        <v>44055</v>
      </c>
      <c r="G99" s="53">
        <v>0.62986111111111109</v>
      </c>
      <c r="H99" s="2">
        <v>6</v>
      </c>
      <c r="I99" s="2" t="s">
        <v>23</v>
      </c>
      <c r="J99" s="2" t="s">
        <v>33</v>
      </c>
      <c r="K99" s="2" t="s">
        <v>62</v>
      </c>
      <c r="L99" s="37">
        <v>17.739999999999998</v>
      </c>
      <c r="M99" s="51">
        <f t="shared" si="8"/>
        <v>7.3916666666666658E-2</v>
      </c>
      <c r="N99" s="10"/>
      <c r="O99" s="10"/>
      <c r="P99" s="10"/>
      <c r="Q99" s="10"/>
      <c r="R99" s="10"/>
      <c r="S99" s="10"/>
      <c r="T99" s="10"/>
    </row>
    <row r="100" spans="1:20" x14ac:dyDescent="0.25">
      <c r="A100" s="108"/>
      <c r="B100" s="108"/>
      <c r="C100" s="2">
        <v>11</v>
      </c>
      <c r="D100" s="8">
        <v>44056</v>
      </c>
      <c r="E100" s="3">
        <v>0.21944444444444444</v>
      </c>
      <c r="F100" s="8">
        <v>44056</v>
      </c>
      <c r="G100" s="3">
        <v>0.22847222222222222</v>
      </c>
      <c r="H100" s="2">
        <v>13</v>
      </c>
      <c r="I100" s="2" t="s">
        <v>23</v>
      </c>
      <c r="J100" s="2" t="s">
        <v>32</v>
      </c>
      <c r="K100" s="2" t="s">
        <v>76</v>
      </c>
      <c r="L100" s="12">
        <v>13.9</v>
      </c>
      <c r="M100" s="51">
        <f t="shared" si="8"/>
        <v>0.1254861111111111</v>
      </c>
      <c r="N100" s="10"/>
      <c r="O100" s="10"/>
      <c r="P100" s="10"/>
      <c r="Q100" s="10"/>
      <c r="R100" s="10"/>
      <c r="S100" s="10"/>
      <c r="T100" s="10"/>
    </row>
    <row r="101" spans="1:20" x14ac:dyDescent="0.25">
      <c r="A101" s="108"/>
      <c r="B101" s="108"/>
      <c r="C101" s="2">
        <v>12</v>
      </c>
      <c r="D101" s="8">
        <v>44061</v>
      </c>
      <c r="E101" s="3">
        <v>0.67847222222222225</v>
      </c>
      <c r="F101" s="8">
        <v>44061</v>
      </c>
      <c r="G101" s="3">
        <v>0.69513888888888886</v>
      </c>
      <c r="H101" s="2">
        <v>24</v>
      </c>
      <c r="I101" s="2" t="s">
        <v>23</v>
      </c>
      <c r="J101" s="2" t="s">
        <v>33</v>
      </c>
      <c r="K101" s="2" t="s">
        <v>58</v>
      </c>
      <c r="L101" s="37">
        <v>483.07</v>
      </c>
      <c r="M101" s="51">
        <f t="shared" si="8"/>
        <v>8.051166666666667</v>
      </c>
      <c r="N101" s="10"/>
      <c r="O101" s="10"/>
      <c r="P101" s="10"/>
      <c r="Q101" s="10"/>
      <c r="R101" s="10"/>
      <c r="S101" s="10"/>
      <c r="T101" s="10"/>
    </row>
    <row r="102" spans="1:20" x14ac:dyDescent="0.25">
      <c r="A102" s="108"/>
      <c r="B102" s="108"/>
      <c r="C102" s="2">
        <v>13</v>
      </c>
      <c r="D102" s="8">
        <v>44062</v>
      </c>
      <c r="E102" s="3">
        <v>0.72152777777777777</v>
      </c>
      <c r="F102" s="8">
        <v>44062</v>
      </c>
      <c r="G102" s="3">
        <v>0.85833333333333339</v>
      </c>
      <c r="H102" s="2">
        <v>197</v>
      </c>
      <c r="I102" s="2" t="s">
        <v>23</v>
      </c>
      <c r="J102" s="2" t="s">
        <v>33</v>
      </c>
      <c r="K102" s="2" t="s">
        <v>62</v>
      </c>
      <c r="L102" s="37">
        <v>18.068000000000001</v>
      </c>
      <c r="M102" s="51">
        <f t="shared" si="8"/>
        <v>2.471802777777778</v>
      </c>
      <c r="N102" s="10"/>
      <c r="O102" s="10"/>
      <c r="P102" s="10"/>
      <c r="Q102" s="10"/>
      <c r="R102" s="10"/>
      <c r="S102" s="10"/>
      <c r="T102" s="10"/>
    </row>
    <row r="103" spans="1:20" x14ac:dyDescent="0.25">
      <c r="A103" s="108"/>
      <c r="B103" s="108"/>
      <c r="C103" s="2">
        <v>14</v>
      </c>
      <c r="D103" s="8">
        <v>44062</v>
      </c>
      <c r="E103" s="3">
        <v>0.7993055555555556</v>
      </c>
      <c r="F103" s="8">
        <v>44062</v>
      </c>
      <c r="G103" s="3">
        <v>0.80833333333333324</v>
      </c>
      <c r="H103" s="2">
        <v>13</v>
      </c>
      <c r="I103" s="2" t="s">
        <v>23</v>
      </c>
      <c r="J103" s="2" t="s">
        <v>33</v>
      </c>
      <c r="K103" s="2" t="s">
        <v>72</v>
      </c>
      <c r="L103" s="37">
        <v>734.11</v>
      </c>
      <c r="M103" s="51">
        <f t="shared" si="8"/>
        <v>6.6273819444444442</v>
      </c>
      <c r="N103" s="10"/>
      <c r="O103" s="10"/>
      <c r="P103" s="10"/>
      <c r="Q103" s="10"/>
      <c r="R103" s="10"/>
      <c r="S103" s="10"/>
      <c r="T103" s="10"/>
    </row>
    <row r="104" spans="1:20" x14ac:dyDescent="0.25">
      <c r="A104" s="108"/>
      <c r="B104" s="108"/>
      <c r="C104" s="2">
        <v>15</v>
      </c>
      <c r="D104" s="8">
        <v>44062</v>
      </c>
      <c r="E104" s="3">
        <v>0.7993055555555556</v>
      </c>
      <c r="F104" s="8">
        <v>44062</v>
      </c>
      <c r="G104" s="3">
        <v>0.80902777777777779</v>
      </c>
      <c r="H104" s="2">
        <v>14</v>
      </c>
      <c r="I104" s="2" t="s">
        <v>23</v>
      </c>
      <c r="J104" s="2" t="s">
        <v>33</v>
      </c>
      <c r="K104" s="2" t="s">
        <v>56</v>
      </c>
      <c r="L104" s="37">
        <v>351.2</v>
      </c>
      <c r="M104" s="51">
        <f t="shared" si="8"/>
        <v>3.4144444444444444</v>
      </c>
      <c r="N104" s="10"/>
      <c r="O104" s="10"/>
      <c r="P104" s="10"/>
      <c r="Q104" s="10"/>
      <c r="R104" s="10"/>
      <c r="S104" s="10"/>
      <c r="T104" s="10"/>
    </row>
    <row r="105" spans="1:20" x14ac:dyDescent="0.25">
      <c r="A105" s="108"/>
      <c r="B105" s="108"/>
      <c r="C105" s="2">
        <v>16</v>
      </c>
      <c r="D105" s="8">
        <v>44062</v>
      </c>
      <c r="E105" s="3">
        <v>0.7993055555555556</v>
      </c>
      <c r="F105" s="8">
        <v>44062</v>
      </c>
      <c r="G105" s="3">
        <v>0.83194444444444438</v>
      </c>
      <c r="H105" s="2">
        <v>47</v>
      </c>
      <c r="I105" s="2" t="s">
        <v>23</v>
      </c>
      <c r="J105" s="2" t="s">
        <v>33</v>
      </c>
      <c r="K105" s="2" t="s">
        <v>57</v>
      </c>
      <c r="L105" s="37">
        <v>161.41999999999999</v>
      </c>
      <c r="M105" s="51">
        <f t="shared" si="8"/>
        <v>5.2685694444444442</v>
      </c>
      <c r="N105" s="10"/>
      <c r="O105" s="10"/>
      <c r="P105" s="10"/>
      <c r="Q105" s="10"/>
      <c r="R105" s="10"/>
      <c r="S105" s="10"/>
      <c r="T105" s="10"/>
    </row>
    <row r="106" spans="1:20" x14ac:dyDescent="0.25">
      <c r="A106" s="108"/>
      <c r="B106" s="108"/>
      <c r="C106" s="2">
        <v>17</v>
      </c>
      <c r="D106" s="8">
        <v>44062</v>
      </c>
      <c r="E106" s="3">
        <v>0.7993055555555556</v>
      </c>
      <c r="F106" s="8">
        <v>44062</v>
      </c>
      <c r="G106" s="3">
        <v>0.82013888888888886</v>
      </c>
      <c r="H106" s="2">
        <v>30</v>
      </c>
      <c r="I106" s="2" t="s">
        <v>23</v>
      </c>
      <c r="J106" s="2" t="s">
        <v>33</v>
      </c>
      <c r="K106" s="2" t="s">
        <v>73</v>
      </c>
      <c r="L106" s="37">
        <v>224</v>
      </c>
      <c r="M106" s="51">
        <f t="shared" si="8"/>
        <v>4.6666666666666661</v>
      </c>
      <c r="N106" s="10"/>
      <c r="O106" s="10"/>
      <c r="P106" s="10"/>
      <c r="Q106" s="10"/>
      <c r="R106" s="10"/>
      <c r="S106" s="10"/>
      <c r="T106" s="10"/>
    </row>
    <row r="107" spans="1:20" x14ac:dyDescent="0.25">
      <c r="A107" s="108"/>
      <c r="B107" s="108"/>
      <c r="C107" s="2">
        <v>18</v>
      </c>
      <c r="D107" s="8">
        <v>44062</v>
      </c>
      <c r="E107" s="3">
        <v>0.7993055555555556</v>
      </c>
      <c r="F107" s="8">
        <v>44062</v>
      </c>
      <c r="G107" s="3">
        <v>0.81597222222222221</v>
      </c>
      <c r="H107" s="2">
        <v>24</v>
      </c>
      <c r="I107" s="2" t="s">
        <v>23</v>
      </c>
      <c r="J107" s="2" t="s">
        <v>33</v>
      </c>
      <c r="K107" s="2" t="s">
        <v>26</v>
      </c>
      <c r="L107" s="37">
        <v>283.83</v>
      </c>
      <c r="M107" s="51">
        <f t="shared" si="8"/>
        <v>4.7304999999999993</v>
      </c>
      <c r="N107" s="10"/>
      <c r="O107" s="10"/>
      <c r="P107" s="10"/>
      <c r="Q107" s="10"/>
      <c r="R107" s="10"/>
      <c r="S107" s="10"/>
      <c r="T107" s="10"/>
    </row>
    <row r="108" spans="1:20" x14ac:dyDescent="0.25">
      <c r="A108" s="108"/>
      <c r="B108" s="108"/>
      <c r="C108" s="2">
        <v>19</v>
      </c>
      <c r="D108" s="8">
        <v>44062</v>
      </c>
      <c r="E108" s="3">
        <v>0.7993055555555556</v>
      </c>
      <c r="F108" s="8">
        <v>44062</v>
      </c>
      <c r="G108" s="3">
        <v>0.81319444444444444</v>
      </c>
      <c r="H108" s="2">
        <v>20</v>
      </c>
      <c r="I108" s="2" t="s">
        <v>23</v>
      </c>
      <c r="J108" s="2" t="s">
        <v>33</v>
      </c>
      <c r="K108" s="2" t="s">
        <v>74</v>
      </c>
      <c r="L108" s="37">
        <v>465.9</v>
      </c>
      <c r="M108" s="51">
        <f t="shared" si="8"/>
        <v>6.4708333333333323</v>
      </c>
      <c r="N108" s="10"/>
      <c r="O108" s="10"/>
      <c r="P108" s="10"/>
      <c r="Q108" s="10"/>
      <c r="R108" s="10"/>
      <c r="S108" s="10"/>
      <c r="T108" s="10"/>
    </row>
    <row r="109" spans="1:20" x14ac:dyDescent="0.25">
      <c r="A109" s="108"/>
      <c r="B109" s="108"/>
      <c r="C109" s="2">
        <v>20</v>
      </c>
      <c r="D109" s="8">
        <v>44062</v>
      </c>
      <c r="E109" s="3">
        <v>0.7993055555555556</v>
      </c>
      <c r="F109" s="8">
        <v>44062</v>
      </c>
      <c r="G109" s="3">
        <v>0.81736111111111109</v>
      </c>
      <c r="H109" s="2">
        <v>26</v>
      </c>
      <c r="I109" s="2" t="s">
        <v>23</v>
      </c>
      <c r="J109" s="2" t="s">
        <v>33</v>
      </c>
      <c r="K109" s="2" t="s">
        <v>28</v>
      </c>
      <c r="L109" s="37">
        <v>319.05</v>
      </c>
      <c r="M109" s="51">
        <f t="shared" si="8"/>
        <v>5.7606250000000001</v>
      </c>
      <c r="N109" s="10"/>
      <c r="O109" s="10"/>
      <c r="P109" s="10"/>
      <c r="Q109" s="10"/>
      <c r="R109" s="10"/>
      <c r="S109" s="10"/>
      <c r="T109" s="10"/>
    </row>
    <row r="110" spans="1:20" x14ac:dyDescent="0.25">
      <c r="A110" s="108"/>
      <c r="B110" s="108"/>
      <c r="C110" s="2">
        <v>21</v>
      </c>
      <c r="D110" s="8">
        <v>44062</v>
      </c>
      <c r="E110" s="3">
        <v>0.7993055555555556</v>
      </c>
      <c r="F110" s="8">
        <v>44062</v>
      </c>
      <c r="G110" s="3">
        <v>0.82013888888888886</v>
      </c>
      <c r="H110" s="2">
        <v>30</v>
      </c>
      <c r="I110" s="2" t="s">
        <v>23</v>
      </c>
      <c r="J110" s="2" t="s">
        <v>33</v>
      </c>
      <c r="K110" s="2" t="s">
        <v>75</v>
      </c>
      <c r="L110" s="37">
        <v>14.87</v>
      </c>
      <c r="M110" s="51">
        <f t="shared" si="8"/>
        <v>0.30979166666666663</v>
      </c>
      <c r="N110" s="10"/>
      <c r="O110" s="10"/>
      <c r="P110" s="10"/>
      <c r="Q110" s="10"/>
      <c r="R110" s="10"/>
      <c r="S110" s="10"/>
      <c r="T110" s="10"/>
    </row>
    <row r="111" spans="1:20" x14ac:dyDescent="0.25">
      <c r="A111" s="108"/>
      <c r="B111" s="108"/>
      <c r="C111" s="2">
        <v>22</v>
      </c>
      <c r="D111" s="8">
        <v>44063</v>
      </c>
      <c r="E111" s="3">
        <v>0.5180555555555556</v>
      </c>
      <c r="F111" s="8">
        <v>44063</v>
      </c>
      <c r="G111" s="3">
        <v>0.60833333333333328</v>
      </c>
      <c r="H111" s="2">
        <v>130</v>
      </c>
      <c r="I111" s="2" t="s">
        <v>29</v>
      </c>
      <c r="J111" s="2" t="s">
        <v>32</v>
      </c>
      <c r="K111" s="2" t="s">
        <v>62</v>
      </c>
      <c r="L111" s="37">
        <v>18.068000000000001</v>
      </c>
      <c r="M111" s="51">
        <f t="shared" si="8"/>
        <v>1.6311388888888889</v>
      </c>
      <c r="N111" s="10"/>
      <c r="O111" s="10"/>
      <c r="P111" s="10"/>
      <c r="Q111" s="10"/>
      <c r="R111" s="10"/>
      <c r="S111" s="10"/>
      <c r="T111" s="10"/>
    </row>
    <row r="112" spans="1:20" x14ac:dyDescent="0.25">
      <c r="A112" s="108"/>
      <c r="B112" s="108"/>
      <c r="C112" s="2">
        <v>23</v>
      </c>
      <c r="D112" s="8">
        <v>44064</v>
      </c>
      <c r="E112" s="3">
        <v>0.38611111111111113</v>
      </c>
      <c r="F112" s="8">
        <v>44064</v>
      </c>
      <c r="G112" s="3">
        <v>0.4680555555555555</v>
      </c>
      <c r="H112" s="2">
        <v>118</v>
      </c>
      <c r="I112" s="2" t="s">
        <v>29</v>
      </c>
      <c r="J112" s="2" t="s">
        <v>32</v>
      </c>
      <c r="K112" s="2" t="s">
        <v>62</v>
      </c>
      <c r="L112" s="37">
        <v>18.068000000000001</v>
      </c>
      <c r="M112" s="51">
        <f t="shared" si="8"/>
        <v>1.4805722222222224</v>
      </c>
      <c r="N112" s="10"/>
      <c r="O112" s="10"/>
      <c r="P112" s="10"/>
      <c r="Q112" s="10"/>
      <c r="R112" s="10"/>
      <c r="S112" s="10"/>
      <c r="T112" s="10"/>
    </row>
    <row r="113" spans="1:20" x14ac:dyDescent="0.25">
      <c r="A113" s="108"/>
      <c r="B113" s="108"/>
      <c r="C113" s="2">
        <v>24</v>
      </c>
      <c r="D113" s="8">
        <v>44066</v>
      </c>
      <c r="E113" s="3">
        <v>0.73263888888888884</v>
      </c>
      <c r="F113" s="8">
        <v>44066</v>
      </c>
      <c r="G113" s="3">
        <v>0.73611111111111116</v>
      </c>
      <c r="H113" s="2">
        <v>5</v>
      </c>
      <c r="I113" s="2" t="s">
        <v>23</v>
      </c>
      <c r="J113" s="2" t="s">
        <v>30</v>
      </c>
      <c r="K113" s="2" t="s">
        <v>76</v>
      </c>
      <c r="L113" s="12">
        <v>29.51</v>
      </c>
      <c r="M113" s="51">
        <f t="shared" si="8"/>
        <v>0.10246527777777778</v>
      </c>
      <c r="N113" s="10"/>
      <c r="O113" s="10"/>
      <c r="P113" s="10"/>
      <c r="Q113" s="10"/>
      <c r="R113" s="10"/>
      <c r="S113" s="10"/>
      <c r="T113" s="10"/>
    </row>
    <row r="114" spans="1:20" x14ac:dyDescent="0.25">
      <c r="A114" s="108"/>
      <c r="B114" s="108"/>
      <c r="C114" s="2">
        <v>25</v>
      </c>
      <c r="D114" s="8">
        <v>44066</v>
      </c>
      <c r="E114" s="3">
        <v>0.83194444444444438</v>
      </c>
      <c r="F114" s="8">
        <v>44066</v>
      </c>
      <c r="G114" s="3">
        <v>0.83888888888888891</v>
      </c>
      <c r="H114" s="2">
        <v>10</v>
      </c>
      <c r="I114" s="2" t="s">
        <v>23</v>
      </c>
      <c r="J114" s="2" t="s">
        <v>30</v>
      </c>
      <c r="K114" s="2" t="s">
        <v>76</v>
      </c>
      <c r="L114" s="12">
        <v>29.51</v>
      </c>
      <c r="M114" s="51">
        <f t="shared" si="8"/>
        <v>0.20493055555555556</v>
      </c>
      <c r="N114" s="10"/>
      <c r="O114" s="10"/>
      <c r="P114" s="10"/>
      <c r="Q114" s="10"/>
      <c r="R114" s="10"/>
      <c r="S114" s="10"/>
      <c r="T114" s="10"/>
    </row>
    <row r="115" spans="1:20" x14ac:dyDescent="0.25">
      <c r="A115" s="108"/>
      <c r="B115" s="108"/>
      <c r="C115" s="2">
        <v>26</v>
      </c>
      <c r="D115" s="8">
        <v>44068</v>
      </c>
      <c r="E115" s="3">
        <v>0.10972222222222222</v>
      </c>
      <c r="F115" s="8">
        <v>44068</v>
      </c>
      <c r="G115" s="3">
        <v>0.11805555555555557</v>
      </c>
      <c r="H115" s="2">
        <v>12</v>
      </c>
      <c r="I115" s="2" t="s">
        <v>23</v>
      </c>
      <c r="J115" s="2" t="s">
        <v>33</v>
      </c>
      <c r="K115" s="2" t="s">
        <v>75</v>
      </c>
      <c r="L115" s="37">
        <v>13.98</v>
      </c>
      <c r="M115" s="51">
        <f t="shared" si="8"/>
        <v>0.11650000000000001</v>
      </c>
      <c r="N115" s="10"/>
      <c r="O115" s="10"/>
      <c r="P115" s="10"/>
      <c r="Q115" s="10"/>
      <c r="R115" s="10"/>
      <c r="S115" s="10"/>
      <c r="T115" s="10"/>
    </row>
    <row r="116" spans="1:20" x14ac:dyDescent="0.25">
      <c r="A116" s="108"/>
      <c r="B116" s="108"/>
      <c r="C116" s="2">
        <v>27</v>
      </c>
      <c r="D116" s="8">
        <v>44068</v>
      </c>
      <c r="E116" s="3">
        <v>0.10972222222222222</v>
      </c>
      <c r="F116" s="8">
        <v>44068</v>
      </c>
      <c r="G116" s="3">
        <v>0.11944444444444445</v>
      </c>
      <c r="H116" s="2">
        <v>14</v>
      </c>
      <c r="I116" s="2" t="s">
        <v>23</v>
      </c>
      <c r="J116" s="2" t="s">
        <v>33</v>
      </c>
      <c r="K116" s="2" t="s">
        <v>56</v>
      </c>
      <c r="L116" s="12">
        <v>327.96</v>
      </c>
      <c r="M116" s="51">
        <f t="shared" si="8"/>
        <v>3.1884999999999999</v>
      </c>
      <c r="N116" s="10"/>
      <c r="O116" s="10"/>
      <c r="P116" s="10"/>
      <c r="Q116" s="10"/>
      <c r="R116" s="10"/>
      <c r="S116" s="10"/>
      <c r="T116" s="10"/>
    </row>
    <row r="117" spans="1:20" x14ac:dyDescent="0.25">
      <c r="A117" s="108"/>
      <c r="B117" s="108"/>
      <c r="C117" s="2">
        <v>28</v>
      </c>
      <c r="D117" s="8">
        <v>44068</v>
      </c>
      <c r="E117" s="3">
        <v>0.10972222222222222</v>
      </c>
      <c r="F117" s="8">
        <v>44068</v>
      </c>
      <c r="G117" s="3">
        <v>0.12291666666666667</v>
      </c>
      <c r="H117" s="2">
        <v>19</v>
      </c>
      <c r="I117" s="2" t="s">
        <v>23</v>
      </c>
      <c r="J117" s="2" t="s">
        <v>33</v>
      </c>
      <c r="K117" s="2" t="s">
        <v>57</v>
      </c>
      <c r="L117" s="37">
        <v>159.87</v>
      </c>
      <c r="M117" s="51">
        <f t="shared" si="8"/>
        <v>2.1093958333333336</v>
      </c>
      <c r="N117" s="10"/>
      <c r="O117" s="10"/>
      <c r="P117" s="10"/>
      <c r="Q117" s="10"/>
      <c r="R117" s="10"/>
      <c r="S117" s="10"/>
      <c r="T117" s="10"/>
    </row>
    <row r="118" spans="1:20" x14ac:dyDescent="0.25">
      <c r="A118" s="108"/>
      <c r="B118" s="108"/>
      <c r="C118" s="2">
        <v>29</v>
      </c>
      <c r="D118" s="8">
        <v>44068</v>
      </c>
      <c r="E118" s="3">
        <v>0.125</v>
      </c>
      <c r="F118" s="8">
        <v>44068</v>
      </c>
      <c r="G118" s="3">
        <v>0.12986111111111112</v>
      </c>
      <c r="H118" s="2">
        <v>7</v>
      </c>
      <c r="I118" s="2" t="s">
        <v>23</v>
      </c>
      <c r="J118" s="2" t="s">
        <v>33</v>
      </c>
      <c r="K118" s="2" t="s">
        <v>57</v>
      </c>
      <c r="L118" s="37">
        <v>159.87</v>
      </c>
      <c r="M118" s="51">
        <f t="shared" si="8"/>
        <v>0.77714583333333331</v>
      </c>
      <c r="N118" s="10"/>
      <c r="O118" s="10"/>
      <c r="P118" s="10"/>
      <c r="Q118" s="10"/>
      <c r="R118" s="10"/>
      <c r="S118" s="10"/>
      <c r="T118" s="10"/>
    </row>
    <row r="119" spans="1:20" x14ac:dyDescent="0.25">
      <c r="A119" s="108"/>
      <c r="B119" s="108"/>
      <c r="C119" s="2">
        <v>30</v>
      </c>
      <c r="D119" s="8">
        <v>44068</v>
      </c>
      <c r="E119" s="84">
        <v>0.13749999999999998</v>
      </c>
      <c r="F119" s="8">
        <v>44068</v>
      </c>
      <c r="G119" s="3">
        <v>0.15972222222222224</v>
      </c>
      <c r="H119" s="2">
        <v>32</v>
      </c>
      <c r="I119" s="2" t="s">
        <v>23</v>
      </c>
      <c r="J119" s="2" t="s">
        <v>30</v>
      </c>
      <c r="K119" s="2" t="s">
        <v>96</v>
      </c>
      <c r="L119" s="37">
        <v>791.24</v>
      </c>
      <c r="M119" s="51">
        <f t="shared" si="8"/>
        <v>17.583111111111112</v>
      </c>
      <c r="N119" s="10"/>
      <c r="O119" s="10"/>
      <c r="P119" s="10"/>
      <c r="Q119" s="10"/>
      <c r="R119" s="10"/>
      <c r="S119" s="10"/>
      <c r="T119" s="10"/>
    </row>
    <row r="120" spans="1:20" x14ac:dyDescent="0.25">
      <c r="A120" s="108"/>
      <c r="B120" s="108"/>
      <c r="C120" s="2">
        <v>31</v>
      </c>
      <c r="D120" s="8">
        <v>44068</v>
      </c>
      <c r="E120" s="53">
        <v>0.7909722222222223</v>
      </c>
      <c r="F120" s="8">
        <v>44068</v>
      </c>
      <c r="G120" s="3">
        <v>0.80347222222222225</v>
      </c>
      <c r="H120" s="2">
        <v>18</v>
      </c>
      <c r="I120" s="2" t="s">
        <v>23</v>
      </c>
      <c r="J120" s="2" t="s">
        <v>30</v>
      </c>
      <c r="K120" s="2" t="s">
        <v>71</v>
      </c>
      <c r="L120" s="37">
        <v>791.24</v>
      </c>
      <c r="M120" s="51">
        <f t="shared" si="8"/>
        <v>9.8905000000000012</v>
      </c>
      <c r="N120" s="10"/>
      <c r="O120" s="10"/>
      <c r="P120" s="10"/>
      <c r="Q120" s="10"/>
      <c r="R120" s="10"/>
      <c r="S120" s="10"/>
      <c r="T120" s="10"/>
    </row>
    <row r="121" spans="1:20" x14ac:dyDescent="0.25">
      <c r="A121" s="108" t="s">
        <v>130</v>
      </c>
      <c r="B121" s="108"/>
      <c r="C121" s="52">
        <v>1</v>
      </c>
      <c r="D121" s="68">
        <v>44081</v>
      </c>
      <c r="E121" s="54">
        <v>0.41041666666666665</v>
      </c>
      <c r="F121" s="68">
        <v>44081</v>
      </c>
      <c r="G121" s="54">
        <v>0.41666666666666669</v>
      </c>
      <c r="H121" s="52">
        <v>9</v>
      </c>
      <c r="I121" s="52" t="s">
        <v>23</v>
      </c>
      <c r="J121" s="52" t="s">
        <v>32</v>
      </c>
      <c r="K121" s="52" t="s">
        <v>57</v>
      </c>
      <c r="L121" s="52">
        <v>131.07</v>
      </c>
      <c r="M121" s="51">
        <f t="shared" ref="M121:M122" si="9">H121/1440*L121</f>
        <v>0.81918749999999996</v>
      </c>
      <c r="N121" s="10"/>
      <c r="O121" s="10"/>
      <c r="P121" s="10"/>
      <c r="Q121" s="10"/>
      <c r="R121" s="10"/>
      <c r="S121" s="10"/>
      <c r="T121" s="10"/>
    </row>
    <row r="122" spans="1:20" x14ac:dyDescent="0.25">
      <c r="A122" s="108"/>
      <c r="B122" s="108"/>
      <c r="C122" s="58">
        <v>2</v>
      </c>
      <c r="D122" s="8">
        <v>44081</v>
      </c>
      <c r="E122" s="3">
        <v>0.41666666666666669</v>
      </c>
      <c r="F122" s="8">
        <v>44081</v>
      </c>
      <c r="G122" s="3">
        <v>0.43402777777777773</v>
      </c>
      <c r="H122" s="2">
        <v>25</v>
      </c>
      <c r="I122" s="2" t="s">
        <v>29</v>
      </c>
      <c r="J122" s="2" t="s">
        <v>32</v>
      </c>
      <c r="K122" s="52" t="s">
        <v>57</v>
      </c>
      <c r="L122" s="37">
        <v>131.07</v>
      </c>
      <c r="M122" s="51">
        <f t="shared" si="9"/>
        <v>2.2755208333333332</v>
      </c>
      <c r="N122" s="10"/>
      <c r="O122" s="10"/>
      <c r="P122" s="10"/>
      <c r="Q122" s="10"/>
      <c r="R122" s="10"/>
      <c r="S122" s="10"/>
      <c r="T122" s="10"/>
    </row>
    <row r="123" spans="1:20" x14ac:dyDescent="0.25">
      <c r="A123" s="108"/>
      <c r="B123" s="108"/>
      <c r="C123" s="52">
        <v>3</v>
      </c>
      <c r="D123" s="8">
        <v>44083</v>
      </c>
      <c r="E123" s="3">
        <v>0.13055555555555556</v>
      </c>
      <c r="F123" s="8">
        <v>44083</v>
      </c>
      <c r="G123" s="3">
        <v>0.29166666666666669</v>
      </c>
      <c r="H123" s="2">
        <v>232</v>
      </c>
      <c r="I123" s="2" t="s">
        <v>29</v>
      </c>
      <c r="J123" s="2" t="s">
        <v>32</v>
      </c>
      <c r="K123" s="2" t="s">
        <v>99</v>
      </c>
      <c r="L123" s="37">
        <v>263.173</v>
      </c>
      <c r="M123" s="51">
        <f>H123/1440*L123</f>
        <v>42.400094444444449</v>
      </c>
      <c r="N123" s="10"/>
      <c r="O123" s="10"/>
      <c r="P123" s="10"/>
      <c r="Q123" s="10"/>
      <c r="R123" s="10"/>
      <c r="S123" s="10"/>
      <c r="T123" s="10"/>
    </row>
    <row r="124" spans="1:20" x14ac:dyDescent="0.25">
      <c r="A124" s="108"/>
      <c r="B124" s="108"/>
      <c r="C124" s="52">
        <v>4</v>
      </c>
      <c r="D124" s="8">
        <v>44083</v>
      </c>
      <c r="E124" s="53">
        <v>0.29166666666666669</v>
      </c>
      <c r="F124" s="8">
        <v>44083</v>
      </c>
      <c r="G124" s="53">
        <v>0.35000000000000003</v>
      </c>
      <c r="H124" s="2">
        <v>84</v>
      </c>
      <c r="I124" s="2" t="s">
        <v>23</v>
      </c>
      <c r="J124" s="2" t="s">
        <v>32</v>
      </c>
      <c r="K124" s="2" t="s">
        <v>28</v>
      </c>
      <c r="L124" s="37">
        <v>263.173</v>
      </c>
      <c r="M124" s="51">
        <f t="shared" ref="M124:M144" si="10">H124/1440*L124</f>
        <v>15.351758333333335</v>
      </c>
      <c r="N124" s="10"/>
      <c r="O124" s="10"/>
      <c r="P124" s="10"/>
      <c r="Q124" s="10"/>
      <c r="R124" s="10"/>
      <c r="S124" s="10"/>
      <c r="T124" s="10"/>
    </row>
    <row r="125" spans="1:20" x14ac:dyDescent="0.25">
      <c r="A125" s="108"/>
      <c r="B125" s="108"/>
      <c r="C125" s="58">
        <v>5</v>
      </c>
      <c r="D125" s="8">
        <v>44087</v>
      </c>
      <c r="E125" s="3">
        <v>0.54305555555555551</v>
      </c>
      <c r="F125" s="8">
        <v>44087</v>
      </c>
      <c r="G125" s="3">
        <v>0.73472222222222217</v>
      </c>
      <c r="H125" s="2">
        <v>276</v>
      </c>
      <c r="I125" s="2" t="s">
        <v>23</v>
      </c>
      <c r="J125" s="2" t="s">
        <v>33</v>
      </c>
      <c r="K125" s="2" t="s">
        <v>115</v>
      </c>
      <c r="L125" s="37">
        <v>107.608</v>
      </c>
      <c r="M125" s="51">
        <f t="shared" si="10"/>
        <v>20.624866666666669</v>
      </c>
      <c r="N125" s="10"/>
      <c r="O125" s="10"/>
      <c r="P125" s="10"/>
      <c r="Q125" s="10"/>
      <c r="R125" s="10"/>
      <c r="S125" s="10"/>
      <c r="T125" s="10"/>
    </row>
    <row r="126" spans="1:20" x14ac:dyDescent="0.25">
      <c r="A126" s="108"/>
      <c r="B126" s="108"/>
      <c r="C126" s="52">
        <v>6</v>
      </c>
      <c r="D126" s="8">
        <v>44090</v>
      </c>
      <c r="E126" s="3">
        <v>0.62777777777777777</v>
      </c>
      <c r="F126" s="8">
        <v>44090</v>
      </c>
      <c r="G126" s="3">
        <v>0.64930555555555558</v>
      </c>
      <c r="H126" s="2">
        <v>31</v>
      </c>
      <c r="I126" s="2" t="s">
        <v>23</v>
      </c>
      <c r="J126" s="2" t="s">
        <v>30</v>
      </c>
      <c r="K126" s="2" t="s">
        <v>100</v>
      </c>
      <c r="L126" s="37">
        <v>414.36</v>
      </c>
      <c r="M126" s="51">
        <f t="shared" si="10"/>
        <v>8.9202499999999993</v>
      </c>
      <c r="N126" s="10"/>
      <c r="O126" s="10"/>
      <c r="P126" s="10"/>
      <c r="Q126" s="10"/>
      <c r="R126" s="10"/>
      <c r="S126" s="10"/>
      <c r="T126" s="10"/>
    </row>
    <row r="127" spans="1:20" x14ac:dyDescent="0.25">
      <c r="A127" s="108"/>
      <c r="B127" s="108"/>
      <c r="C127" s="52">
        <v>7</v>
      </c>
      <c r="D127" s="8">
        <v>44092</v>
      </c>
      <c r="E127" s="3">
        <v>0.30624999999999997</v>
      </c>
      <c r="F127" s="8">
        <v>44092</v>
      </c>
      <c r="G127" s="3">
        <v>0.37152777777777773</v>
      </c>
      <c r="H127" s="2">
        <v>94</v>
      </c>
      <c r="I127" s="2" t="s">
        <v>23</v>
      </c>
      <c r="J127" s="2" t="s">
        <v>32</v>
      </c>
      <c r="K127" s="2" t="s">
        <v>70</v>
      </c>
      <c r="L127" s="37">
        <v>448.47</v>
      </c>
      <c r="M127" s="51">
        <f t="shared" si="10"/>
        <v>29.275125000000003</v>
      </c>
      <c r="N127" s="10"/>
      <c r="O127" s="10"/>
      <c r="P127" s="10"/>
      <c r="Q127" s="10"/>
      <c r="R127" s="10"/>
      <c r="S127" s="10"/>
      <c r="T127" s="10"/>
    </row>
    <row r="128" spans="1:20" x14ac:dyDescent="0.25">
      <c r="A128" s="108"/>
      <c r="B128" s="108"/>
      <c r="C128" s="58">
        <v>8</v>
      </c>
      <c r="D128" s="8">
        <v>44093</v>
      </c>
      <c r="E128" s="3">
        <v>0.23194444444444443</v>
      </c>
      <c r="F128" s="8">
        <v>44093</v>
      </c>
      <c r="G128" s="3">
        <v>0.26250000000000001</v>
      </c>
      <c r="H128" s="2">
        <v>44</v>
      </c>
      <c r="I128" s="2" t="s">
        <v>23</v>
      </c>
      <c r="J128" s="2" t="s">
        <v>32</v>
      </c>
      <c r="K128" s="2" t="s">
        <v>101</v>
      </c>
      <c r="L128" s="37">
        <v>370.41699999999997</v>
      </c>
      <c r="M128" s="51">
        <f t="shared" si="10"/>
        <v>11.31829722222222</v>
      </c>
      <c r="N128" s="10"/>
      <c r="O128" s="10"/>
      <c r="P128" s="10"/>
      <c r="Q128" s="10"/>
      <c r="R128" s="10"/>
      <c r="S128" s="10"/>
      <c r="T128" s="10"/>
    </row>
    <row r="129" spans="1:20" x14ac:dyDescent="0.25">
      <c r="A129" s="108"/>
      <c r="B129" s="108"/>
      <c r="C129" s="52">
        <v>9</v>
      </c>
      <c r="D129" s="8">
        <v>44096</v>
      </c>
      <c r="E129" s="3">
        <v>0.87569444444444444</v>
      </c>
      <c r="F129" s="8">
        <v>44096</v>
      </c>
      <c r="G129" s="3">
        <v>0.9</v>
      </c>
      <c r="H129" s="2">
        <v>35</v>
      </c>
      <c r="I129" s="2" t="s">
        <v>23</v>
      </c>
      <c r="J129" s="2" t="s">
        <v>33</v>
      </c>
      <c r="K129" s="2" t="s">
        <v>58</v>
      </c>
      <c r="L129" s="37">
        <v>406.21</v>
      </c>
      <c r="M129" s="51">
        <f t="shared" si="10"/>
        <v>9.8731597222222227</v>
      </c>
      <c r="N129" s="10"/>
      <c r="O129" s="10"/>
      <c r="P129" s="10"/>
      <c r="Q129" s="10"/>
      <c r="R129" s="10"/>
      <c r="S129" s="10"/>
      <c r="T129" s="10"/>
    </row>
    <row r="130" spans="1:20" x14ac:dyDescent="0.25">
      <c r="A130" s="108"/>
      <c r="B130" s="108"/>
      <c r="C130" s="52">
        <v>10</v>
      </c>
      <c r="D130" s="8">
        <v>44097</v>
      </c>
      <c r="E130" s="3">
        <v>0.14375000000000002</v>
      </c>
      <c r="F130" s="8">
        <v>44097</v>
      </c>
      <c r="G130" s="3">
        <v>0.14722222222222223</v>
      </c>
      <c r="H130" s="2">
        <v>5</v>
      </c>
      <c r="I130" s="2" t="s">
        <v>23</v>
      </c>
      <c r="J130" s="2" t="s">
        <v>33</v>
      </c>
      <c r="K130" s="2" t="s">
        <v>114</v>
      </c>
      <c r="L130" s="37">
        <v>34.9</v>
      </c>
      <c r="M130" s="51">
        <f t="shared" si="10"/>
        <v>0.12118055555555554</v>
      </c>
      <c r="N130" s="10"/>
      <c r="O130" s="10"/>
      <c r="P130" s="10"/>
      <c r="Q130" s="10"/>
      <c r="R130" s="10"/>
      <c r="S130" s="10"/>
      <c r="T130" s="10"/>
    </row>
    <row r="131" spans="1:20" x14ac:dyDescent="0.25">
      <c r="A131" s="108"/>
      <c r="B131" s="108"/>
      <c r="C131" s="58">
        <v>11</v>
      </c>
      <c r="D131" s="8">
        <v>44097</v>
      </c>
      <c r="E131" s="3">
        <v>0.14305555555555557</v>
      </c>
      <c r="F131" s="8">
        <v>44097</v>
      </c>
      <c r="G131" s="3">
        <v>0.16874999999999998</v>
      </c>
      <c r="H131" s="2">
        <v>37</v>
      </c>
      <c r="I131" s="2" t="s">
        <v>23</v>
      </c>
      <c r="J131" s="2" t="s">
        <v>33</v>
      </c>
      <c r="K131" s="2" t="s">
        <v>58</v>
      </c>
      <c r="L131" s="37">
        <v>406.21</v>
      </c>
      <c r="M131" s="51">
        <f t="shared" si="10"/>
        <v>10.437340277777777</v>
      </c>
      <c r="N131" s="10"/>
      <c r="O131" s="10"/>
      <c r="P131" s="10"/>
      <c r="Q131" s="10"/>
      <c r="R131" s="10"/>
      <c r="S131" s="10"/>
      <c r="T131" s="10"/>
    </row>
    <row r="132" spans="1:20" x14ac:dyDescent="0.25">
      <c r="A132" s="108"/>
      <c r="B132" s="108"/>
      <c r="C132" s="52">
        <v>12</v>
      </c>
      <c r="D132" s="8">
        <v>44097</v>
      </c>
      <c r="E132" s="3">
        <v>8.9583333333333334E-2</v>
      </c>
      <c r="F132" s="8">
        <v>44097</v>
      </c>
      <c r="G132" s="3">
        <v>9.3055555555555558E-2</v>
      </c>
      <c r="H132" s="2">
        <v>5</v>
      </c>
      <c r="I132" s="2" t="s">
        <v>23</v>
      </c>
      <c r="J132" s="2" t="s">
        <v>33</v>
      </c>
      <c r="K132" s="11" t="s">
        <v>73</v>
      </c>
      <c r="L132" s="12">
        <v>203.58</v>
      </c>
      <c r="M132" s="51">
        <f t="shared" si="10"/>
        <v>0.70687500000000003</v>
      </c>
      <c r="N132" s="10"/>
      <c r="O132" s="10"/>
      <c r="P132" s="10"/>
      <c r="Q132" s="10"/>
      <c r="R132" s="10"/>
      <c r="S132" s="10"/>
      <c r="T132" s="10"/>
    </row>
    <row r="133" spans="1:20" x14ac:dyDescent="0.25">
      <c r="A133" s="108"/>
      <c r="B133" s="108"/>
      <c r="C133" s="52">
        <v>13</v>
      </c>
      <c r="D133" s="8">
        <v>44097</v>
      </c>
      <c r="E133" s="3">
        <v>0.1277777777777778</v>
      </c>
      <c r="F133" s="8">
        <v>44097</v>
      </c>
      <c r="G133" s="3">
        <v>0.25416666666666665</v>
      </c>
      <c r="H133" s="2">
        <v>182</v>
      </c>
      <c r="I133" s="2" t="s">
        <v>23</v>
      </c>
      <c r="J133" s="2" t="s">
        <v>33</v>
      </c>
      <c r="K133" s="11" t="s">
        <v>73</v>
      </c>
      <c r="L133" s="12">
        <v>203.58</v>
      </c>
      <c r="M133" s="51">
        <f t="shared" si="10"/>
        <v>25.730250000000002</v>
      </c>
      <c r="N133" s="10"/>
      <c r="O133" s="10"/>
      <c r="P133" s="10"/>
      <c r="Q133" s="10"/>
      <c r="R133" s="10"/>
      <c r="S133" s="10"/>
      <c r="T133" s="10"/>
    </row>
    <row r="134" spans="1:20" x14ac:dyDescent="0.25">
      <c r="A134" s="108"/>
      <c r="B134" s="108"/>
      <c r="C134" s="58">
        <v>14</v>
      </c>
      <c r="D134" s="8">
        <v>44097</v>
      </c>
      <c r="E134" s="3">
        <v>0.61875000000000002</v>
      </c>
      <c r="F134" s="8">
        <v>44097</v>
      </c>
      <c r="G134" s="3">
        <v>0.63472222222222219</v>
      </c>
      <c r="H134" s="2">
        <v>23</v>
      </c>
      <c r="I134" s="2" t="s">
        <v>23</v>
      </c>
      <c r="J134" s="2" t="s">
        <v>33</v>
      </c>
      <c r="K134" s="2" t="s">
        <v>57</v>
      </c>
      <c r="L134" s="37">
        <v>139.59</v>
      </c>
      <c r="M134" s="51">
        <f t="shared" si="10"/>
        <v>2.2295624999999997</v>
      </c>
      <c r="N134" s="10"/>
      <c r="O134" s="10"/>
      <c r="P134" s="10"/>
      <c r="Q134" s="10"/>
      <c r="R134" s="10"/>
      <c r="S134" s="10"/>
      <c r="T134" s="10"/>
    </row>
    <row r="135" spans="1:20" x14ac:dyDescent="0.25">
      <c r="A135" s="108"/>
      <c r="B135" s="108"/>
      <c r="C135" s="52">
        <v>15</v>
      </c>
      <c r="D135" s="8">
        <v>44097</v>
      </c>
      <c r="E135" s="3">
        <v>0.7993055555555556</v>
      </c>
      <c r="F135" s="8">
        <v>44097</v>
      </c>
      <c r="G135" s="3">
        <v>0.8125</v>
      </c>
      <c r="H135" s="2">
        <v>19</v>
      </c>
      <c r="I135" s="2" t="s">
        <v>23</v>
      </c>
      <c r="J135" s="2" t="s">
        <v>33</v>
      </c>
      <c r="K135" s="2" t="s">
        <v>28</v>
      </c>
      <c r="L135" s="37">
        <v>250.37</v>
      </c>
      <c r="M135" s="51">
        <f t="shared" si="10"/>
        <v>3.3034930555555557</v>
      </c>
      <c r="N135" s="10"/>
      <c r="O135" s="10"/>
      <c r="P135" s="10"/>
      <c r="Q135" s="10"/>
      <c r="R135" s="10"/>
      <c r="S135" s="10"/>
      <c r="T135" s="10"/>
    </row>
    <row r="136" spans="1:20" x14ac:dyDescent="0.25">
      <c r="A136" s="108"/>
      <c r="B136" s="108"/>
      <c r="C136" s="52">
        <v>16</v>
      </c>
      <c r="D136" s="8">
        <v>44097</v>
      </c>
      <c r="E136" s="3">
        <v>0.91041666666666676</v>
      </c>
      <c r="F136" s="8">
        <v>44097</v>
      </c>
      <c r="G136" s="3">
        <v>0.92638888888888893</v>
      </c>
      <c r="H136" s="2">
        <v>23</v>
      </c>
      <c r="I136" s="2" t="s">
        <v>23</v>
      </c>
      <c r="J136" s="2" t="s">
        <v>33</v>
      </c>
      <c r="K136" s="2" t="s">
        <v>89</v>
      </c>
      <c r="L136" s="37">
        <v>146.69</v>
      </c>
      <c r="M136" s="51">
        <f t="shared" si="10"/>
        <v>2.3429652777777776</v>
      </c>
      <c r="N136" s="10"/>
      <c r="O136" s="10"/>
      <c r="P136" s="10"/>
      <c r="Q136" s="10"/>
      <c r="R136" s="10"/>
      <c r="S136" s="10"/>
      <c r="T136" s="10"/>
    </row>
    <row r="137" spans="1:20" x14ac:dyDescent="0.25">
      <c r="A137" s="108"/>
      <c r="B137" s="108"/>
      <c r="C137" s="58">
        <v>17</v>
      </c>
      <c r="D137" s="8">
        <v>44097</v>
      </c>
      <c r="E137" s="3">
        <v>0.91041666666666676</v>
      </c>
      <c r="F137" s="8">
        <v>44097</v>
      </c>
      <c r="G137" s="3">
        <v>0.93680555555555556</v>
      </c>
      <c r="H137" s="2">
        <v>38</v>
      </c>
      <c r="I137" s="2" t="s">
        <v>23</v>
      </c>
      <c r="J137" s="2" t="s">
        <v>33</v>
      </c>
      <c r="K137" s="2" t="s">
        <v>88</v>
      </c>
      <c r="L137" s="37">
        <v>247.37</v>
      </c>
      <c r="M137" s="51">
        <f t="shared" si="10"/>
        <v>6.5278194444444448</v>
      </c>
      <c r="N137" s="10"/>
      <c r="O137" s="10"/>
      <c r="P137" s="10"/>
      <c r="Q137" s="10"/>
      <c r="R137" s="10"/>
      <c r="S137" s="10"/>
      <c r="T137" s="10"/>
    </row>
    <row r="138" spans="1:20" x14ac:dyDescent="0.25">
      <c r="A138" s="108"/>
      <c r="B138" s="108"/>
      <c r="C138" s="52">
        <v>18</v>
      </c>
      <c r="D138" s="8">
        <v>44099</v>
      </c>
      <c r="E138" s="3">
        <v>0.51180555555555551</v>
      </c>
      <c r="F138" s="8">
        <v>44099</v>
      </c>
      <c r="G138" s="3">
        <v>0.5180555555555556</v>
      </c>
      <c r="H138" s="2">
        <v>9</v>
      </c>
      <c r="I138" s="2" t="s">
        <v>23</v>
      </c>
      <c r="J138" s="2" t="s">
        <v>33</v>
      </c>
      <c r="K138" s="2" t="s">
        <v>58</v>
      </c>
      <c r="L138" s="12">
        <v>384.24</v>
      </c>
      <c r="M138" s="51">
        <f t="shared" si="10"/>
        <v>2.4015000000000004</v>
      </c>
      <c r="N138" s="10"/>
      <c r="O138" s="10"/>
      <c r="P138" s="10"/>
      <c r="Q138" s="10"/>
      <c r="R138" s="10"/>
      <c r="S138" s="10"/>
      <c r="T138" s="10"/>
    </row>
    <row r="139" spans="1:20" x14ac:dyDescent="0.25">
      <c r="A139" s="108"/>
      <c r="B139" s="108"/>
      <c r="C139" s="52">
        <v>19</v>
      </c>
      <c r="D139" s="8">
        <v>44099</v>
      </c>
      <c r="E139" s="3">
        <v>0.71805555555555556</v>
      </c>
      <c r="F139" s="8">
        <v>44099</v>
      </c>
      <c r="G139" s="3">
        <v>0.7270833333333333</v>
      </c>
      <c r="H139" s="2">
        <v>13</v>
      </c>
      <c r="I139" s="2" t="s">
        <v>23</v>
      </c>
      <c r="J139" s="2" t="s">
        <v>33</v>
      </c>
      <c r="K139" s="2" t="s">
        <v>58</v>
      </c>
      <c r="L139" s="12">
        <v>384.24</v>
      </c>
      <c r="M139" s="51">
        <f t="shared" si="10"/>
        <v>3.468833333333333</v>
      </c>
      <c r="N139" s="10"/>
      <c r="O139" s="10"/>
      <c r="P139" s="10"/>
      <c r="Q139" s="10"/>
      <c r="R139" s="10"/>
      <c r="S139" s="10"/>
      <c r="T139" s="10"/>
    </row>
    <row r="140" spans="1:20" x14ac:dyDescent="0.25">
      <c r="A140" s="108"/>
      <c r="B140" s="108"/>
      <c r="C140" s="58">
        <v>20</v>
      </c>
      <c r="D140" s="8">
        <v>44099</v>
      </c>
      <c r="E140" s="3">
        <v>0.84722222222222221</v>
      </c>
      <c r="F140" s="8">
        <v>44099</v>
      </c>
      <c r="G140" s="3">
        <v>0.85486111111111107</v>
      </c>
      <c r="H140" s="2">
        <v>11</v>
      </c>
      <c r="I140" s="2" t="s">
        <v>23</v>
      </c>
      <c r="J140" s="2" t="s">
        <v>33</v>
      </c>
      <c r="K140" s="2" t="s">
        <v>28</v>
      </c>
      <c r="L140" s="37">
        <v>240.16200000000001</v>
      </c>
      <c r="M140" s="51">
        <f t="shared" si="10"/>
        <v>1.8345708333333333</v>
      </c>
      <c r="N140" s="10"/>
      <c r="O140" s="10"/>
      <c r="P140" s="10"/>
      <c r="Q140" s="10"/>
      <c r="R140" s="10"/>
      <c r="S140" s="10"/>
      <c r="T140" s="10"/>
    </row>
    <row r="141" spans="1:20" x14ac:dyDescent="0.25">
      <c r="A141" s="108"/>
      <c r="B141" s="108"/>
      <c r="C141" s="52">
        <v>21</v>
      </c>
      <c r="D141" s="8">
        <v>44101</v>
      </c>
      <c r="E141" s="3">
        <v>0.16250000000000001</v>
      </c>
      <c r="F141" s="8">
        <v>44101</v>
      </c>
      <c r="G141" s="3">
        <v>0.2076388888888889</v>
      </c>
      <c r="H141" s="2">
        <v>65</v>
      </c>
      <c r="I141" s="2" t="s">
        <v>23</v>
      </c>
      <c r="J141" s="2" t="s">
        <v>33</v>
      </c>
      <c r="K141" s="2" t="s">
        <v>102</v>
      </c>
      <c r="L141" s="12">
        <v>53.48</v>
      </c>
      <c r="M141" s="51">
        <f t="shared" si="10"/>
        <v>2.4140277777777777</v>
      </c>
      <c r="N141" s="10"/>
      <c r="O141" s="10"/>
      <c r="P141" s="10"/>
      <c r="Q141" s="10"/>
      <c r="R141" s="10"/>
      <c r="S141" s="10"/>
      <c r="T141" s="10"/>
    </row>
    <row r="142" spans="1:20" x14ac:dyDescent="0.25">
      <c r="A142" s="108"/>
      <c r="B142" s="108"/>
      <c r="C142" s="52">
        <v>22</v>
      </c>
      <c r="D142" s="8">
        <v>44103</v>
      </c>
      <c r="E142" s="3">
        <v>0.18124999999999999</v>
      </c>
      <c r="F142" s="8">
        <v>44103</v>
      </c>
      <c r="G142" s="3">
        <v>0.34583333333333338</v>
      </c>
      <c r="H142" s="2">
        <v>237</v>
      </c>
      <c r="I142" s="2" t="s">
        <v>23</v>
      </c>
      <c r="J142" s="2" t="s">
        <v>32</v>
      </c>
      <c r="K142" s="2" t="s">
        <v>73</v>
      </c>
      <c r="L142" s="37">
        <v>205.16200000000001</v>
      </c>
      <c r="M142" s="51">
        <f t="shared" si="10"/>
        <v>33.766245833333336</v>
      </c>
      <c r="N142" s="10"/>
      <c r="O142" s="10"/>
      <c r="P142" s="10"/>
      <c r="Q142" s="10"/>
      <c r="R142" s="10"/>
      <c r="S142" s="10"/>
      <c r="T142" s="10"/>
    </row>
    <row r="143" spans="1:20" x14ac:dyDescent="0.25">
      <c r="A143" s="108"/>
      <c r="B143" s="108"/>
      <c r="C143" s="58">
        <v>23</v>
      </c>
      <c r="D143" s="8">
        <v>44104</v>
      </c>
      <c r="E143" s="3">
        <v>0.37152777777777773</v>
      </c>
      <c r="F143" s="8">
        <v>44104</v>
      </c>
      <c r="G143" s="3">
        <v>0.45833333333333331</v>
      </c>
      <c r="H143" s="2">
        <v>125</v>
      </c>
      <c r="I143" s="2" t="s">
        <v>29</v>
      </c>
      <c r="J143" s="2" t="s">
        <v>32</v>
      </c>
      <c r="K143" s="2" t="s">
        <v>28</v>
      </c>
      <c r="L143" s="37">
        <v>201.667</v>
      </c>
      <c r="M143" s="51">
        <f t="shared" si="10"/>
        <v>17.505815972222223</v>
      </c>
      <c r="N143" s="10"/>
      <c r="O143" s="10"/>
      <c r="P143" s="10"/>
      <c r="Q143" s="10"/>
      <c r="R143" s="10"/>
      <c r="S143" s="10"/>
      <c r="T143" s="10"/>
    </row>
    <row r="144" spans="1:20" x14ac:dyDescent="0.25">
      <c r="A144" s="108"/>
      <c r="B144" s="108"/>
      <c r="C144" s="52">
        <v>24</v>
      </c>
      <c r="D144" s="8">
        <v>44104</v>
      </c>
      <c r="E144" s="3">
        <v>0.45833333333333331</v>
      </c>
      <c r="F144" s="8">
        <v>44104</v>
      </c>
      <c r="G144" s="3">
        <v>0.63611111111111118</v>
      </c>
      <c r="H144" s="2">
        <v>256</v>
      </c>
      <c r="I144" s="2" t="s">
        <v>23</v>
      </c>
      <c r="J144" s="2" t="s">
        <v>32</v>
      </c>
      <c r="K144" s="2" t="s">
        <v>28</v>
      </c>
      <c r="L144" s="37">
        <v>201.667</v>
      </c>
      <c r="M144" s="51">
        <f t="shared" si="10"/>
        <v>35.851911111111114</v>
      </c>
      <c r="N144" s="10"/>
      <c r="O144" s="10"/>
      <c r="P144" s="10"/>
      <c r="Q144" s="10"/>
      <c r="R144" s="10"/>
      <c r="S144" s="10"/>
      <c r="T144" s="10"/>
    </row>
    <row r="145" spans="1:33" x14ac:dyDescent="0.25">
      <c r="A145" s="108" t="s">
        <v>131</v>
      </c>
      <c r="B145" s="108"/>
      <c r="C145" s="58">
        <v>1</v>
      </c>
      <c r="D145" s="8">
        <v>44108</v>
      </c>
      <c r="E145" s="44">
        <v>0.21875</v>
      </c>
      <c r="F145" s="42">
        <v>44108</v>
      </c>
      <c r="G145" s="44">
        <v>0.25555555555555559</v>
      </c>
      <c r="H145" s="58">
        <v>53</v>
      </c>
      <c r="I145" s="58" t="s">
        <v>23</v>
      </c>
      <c r="J145" s="58" t="s">
        <v>33</v>
      </c>
      <c r="K145" s="58" t="s">
        <v>68</v>
      </c>
      <c r="L145" s="69">
        <v>31.82</v>
      </c>
      <c r="M145" s="70">
        <f t="shared" ref="M145:M183" si="11">H145/1440*L145</f>
        <v>1.1711527777777779</v>
      </c>
      <c r="N145" s="10"/>
      <c r="O145" s="10"/>
      <c r="P145" s="10"/>
      <c r="Q145" s="10"/>
      <c r="R145" s="10"/>
      <c r="S145" s="10"/>
      <c r="T145" s="10"/>
    </row>
    <row r="146" spans="1:33" x14ac:dyDescent="0.25">
      <c r="A146" s="108"/>
      <c r="B146" s="108"/>
      <c r="C146" s="58">
        <v>2</v>
      </c>
      <c r="D146" s="8">
        <v>44108</v>
      </c>
      <c r="E146" s="54">
        <v>0.3444444444444445</v>
      </c>
      <c r="F146" s="42">
        <v>44108</v>
      </c>
      <c r="G146" s="54">
        <v>0.34861111111111115</v>
      </c>
      <c r="H146" s="58">
        <v>6</v>
      </c>
      <c r="I146" s="58" t="s">
        <v>23</v>
      </c>
      <c r="J146" s="58" t="s">
        <v>33</v>
      </c>
      <c r="K146" s="58" t="s">
        <v>74</v>
      </c>
      <c r="L146" s="69">
        <v>333.29</v>
      </c>
      <c r="M146" s="70">
        <f t="shared" si="11"/>
        <v>1.3887083333333334</v>
      </c>
      <c r="N146" s="10"/>
      <c r="O146" s="10"/>
      <c r="P146" s="10"/>
      <c r="Q146" s="10"/>
      <c r="R146" s="10"/>
      <c r="S146" s="10"/>
      <c r="T146" s="10"/>
    </row>
    <row r="147" spans="1:33" x14ac:dyDescent="0.25">
      <c r="A147" s="108"/>
      <c r="B147" s="108"/>
      <c r="C147" s="58">
        <v>3</v>
      </c>
      <c r="D147" s="8">
        <v>44108</v>
      </c>
      <c r="E147" s="54">
        <v>0.3444444444444445</v>
      </c>
      <c r="F147" s="42">
        <v>44108</v>
      </c>
      <c r="G147" s="54">
        <v>0.34861111111111115</v>
      </c>
      <c r="H147" s="58">
        <v>6</v>
      </c>
      <c r="I147" s="58" t="s">
        <v>23</v>
      </c>
      <c r="J147" s="58" t="s">
        <v>33</v>
      </c>
      <c r="K147" s="56" t="s">
        <v>107</v>
      </c>
      <c r="L147" s="69">
        <v>3.43</v>
      </c>
      <c r="M147" s="70">
        <f t="shared" si="11"/>
        <v>1.4291666666666668E-2</v>
      </c>
      <c r="N147" s="10"/>
      <c r="O147" s="10"/>
      <c r="P147" s="10"/>
      <c r="Q147" s="10"/>
      <c r="R147" s="10"/>
      <c r="S147" s="10"/>
      <c r="T147" s="10"/>
    </row>
    <row r="148" spans="1:33" x14ac:dyDescent="0.25">
      <c r="A148" s="108"/>
      <c r="B148" s="108"/>
      <c r="C148" s="58">
        <v>4</v>
      </c>
      <c r="D148" s="8">
        <v>44108</v>
      </c>
      <c r="E148" s="54">
        <v>0.3444444444444445</v>
      </c>
      <c r="F148" s="42">
        <v>44108</v>
      </c>
      <c r="G148" s="44">
        <v>0.35625000000000001</v>
      </c>
      <c r="H148" s="58">
        <v>17</v>
      </c>
      <c r="I148" s="58" t="s">
        <v>23</v>
      </c>
      <c r="J148" s="58" t="s">
        <v>33</v>
      </c>
      <c r="K148" s="58" t="s">
        <v>26</v>
      </c>
      <c r="L148" s="69">
        <v>168.55</v>
      </c>
      <c r="M148" s="70">
        <f t="shared" si="11"/>
        <v>1.989826388888889</v>
      </c>
      <c r="N148" s="10"/>
      <c r="O148" s="10"/>
      <c r="P148" s="10"/>
      <c r="Q148" s="10"/>
      <c r="R148" s="10"/>
      <c r="S148" s="10"/>
      <c r="T148" s="10"/>
    </row>
    <row r="149" spans="1:33" x14ac:dyDescent="0.25">
      <c r="A149" s="108"/>
      <c r="B149" s="108"/>
      <c r="C149" s="58">
        <v>5</v>
      </c>
      <c r="D149" s="8">
        <v>44108</v>
      </c>
      <c r="E149" s="54">
        <v>0.3444444444444445</v>
      </c>
      <c r="F149" s="42">
        <v>44108</v>
      </c>
      <c r="G149" s="44">
        <v>0.36388888888888887</v>
      </c>
      <c r="H149" s="58">
        <v>28</v>
      </c>
      <c r="I149" s="58" t="s">
        <v>23</v>
      </c>
      <c r="J149" s="58" t="s">
        <v>33</v>
      </c>
      <c r="K149" s="58" t="s">
        <v>28</v>
      </c>
      <c r="L149" s="69">
        <v>197.84</v>
      </c>
      <c r="M149" s="70">
        <f t="shared" si="11"/>
        <v>3.846888888888889</v>
      </c>
      <c r="N149" s="10"/>
      <c r="O149" s="10"/>
      <c r="P149" s="10"/>
      <c r="Q149" s="10"/>
      <c r="R149" s="10"/>
      <c r="S149" s="10"/>
      <c r="T149" s="10"/>
    </row>
    <row r="150" spans="1:33" x14ac:dyDescent="0.25">
      <c r="A150" s="108"/>
      <c r="B150" s="108"/>
      <c r="C150" s="58">
        <v>6</v>
      </c>
      <c r="D150" s="42">
        <v>44108</v>
      </c>
      <c r="E150" s="44">
        <v>0.35416666666666669</v>
      </c>
      <c r="F150" s="42">
        <v>44108</v>
      </c>
      <c r="G150" s="44">
        <v>0.38680555555555557</v>
      </c>
      <c r="H150" s="58">
        <v>47</v>
      </c>
      <c r="I150" s="58" t="s">
        <v>23</v>
      </c>
      <c r="J150" s="58" t="s">
        <v>33</v>
      </c>
      <c r="K150" s="58" t="s">
        <v>110</v>
      </c>
      <c r="L150" s="69">
        <v>142.63999999999999</v>
      </c>
      <c r="M150" s="70">
        <f t="shared" si="11"/>
        <v>4.6556111111111109</v>
      </c>
      <c r="N150" s="10"/>
      <c r="O150" s="10"/>
      <c r="P150" s="10"/>
      <c r="Q150" s="10"/>
      <c r="R150" s="10"/>
      <c r="S150" s="10"/>
      <c r="T150" s="10"/>
    </row>
    <row r="151" spans="1:33" x14ac:dyDescent="0.25">
      <c r="A151" s="108"/>
      <c r="B151" s="108"/>
      <c r="C151" s="58">
        <v>7</v>
      </c>
      <c r="D151" s="42">
        <v>44108</v>
      </c>
      <c r="E151" s="44">
        <v>0.35416666666666669</v>
      </c>
      <c r="F151" s="42">
        <v>44108</v>
      </c>
      <c r="G151" s="44">
        <v>0.38750000000000001</v>
      </c>
      <c r="H151" s="58">
        <v>48</v>
      </c>
      <c r="I151" s="58" t="s">
        <v>23</v>
      </c>
      <c r="J151" s="58" t="s">
        <v>33</v>
      </c>
      <c r="K151" s="58" t="s">
        <v>111</v>
      </c>
      <c r="L151" s="69">
        <v>258.39</v>
      </c>
      <c r="M151" s="70">
        <f t="shared" si="11"/>
        <v>8.6129999999999995</v>
      </c>
      <c r="N151" s="10"/>
      <c r="O151" s="10"/>
      <c r="P151" s="10"/>
      <c r="Q151" s="10"/>
      <c r="R151" s="10"/>
      <c r="S151" s="10"/>
      <c r="T151" s="10"/>
    </row>
    <row r="152" spans="1:33" x14ac:dyDescent="0.25">
      <c r="A152" s="108"/>
      <c r="B152" s="108"/>
      <c r="C152" s="58">
        <v>8</v>
      </c>
      <c r="D152" s="42">
        <v>44108</v>
      </c>
      <c r="E152" s="44">
        <v>0.35416666666666669</v>
      </c>
      <c r="F152" s="42">
        <v>44108</v>
      </c>
      <c r="G152" s="44">
        <v>0.39583333333333331</v>
      </c>
      <c r="H152" s="58">
        <v>60</v>
      </c>
      <c r="I152" s="58" t="s">
        <v>23</v>
      </c>
      <c r="J152" s="58" t="s">
        <v>33</v>
      </c>
      <c r="K152" s="58" t="s">
        <v>112</v>
      </c>
      <c r="L152" s="69">
        <v>168.92</v>
      </c>
      <c r="M152" s="70">
        <f t="shared" si="11"/>
        <v>7.0383333333333322</v>
      </c>
      <c r="N152" s="10"/>
      <c r="O152" s="10"/>
      <c r="P152" s="10"/>
      <c r="Q152" s="10"/>
      <c r="R152" s="10"/>
      <c r="S152" s="10"/>
      <c r="T152" s="10"/>
    </row>
    <row r="153" spans="1:33" ht="15.75" x14ac:dyDescent="0.25">
      <c r="A153" s="108"/>
      <c r="B153" s="108"/>
      <c r="C153" s="58">
        <v>9</v>
      </c>
      <c r="D153" s="42">
        <v>44108</v>
      </c>
      <c r="E153" s="44">
        <v>0.35416666666666669</v>
      </c>
      <c r="F153" s="42">
        <v>44108</v>
      </c>
      <c r="G153" s="44">
        <v>0.39652777777777781</v>
      </c>
      <c r="H153" s="58">
        <v>61</v>
      </c>
      <c r="I153" s="58" t="s">
        <v>23</v>
      </c>
      <c r="J153" s="58" t="s">
        <v>33</v>
      </c>
      <c r="K153" s="58" t="s">
        <v>113</v>
      </c>
      <c r="L153" s="69">
        <v>128.22</v>
      </c>
      <c r="M153" s="70">
        <f t="shared" si="11"/>
        <v>5.4315416666666669</v>
      </c>
      <c r="N153" s="41"/>
      <c r="O153" s="41"/>
      <c r="P153" s="41"/>
      <c r="Q153" s="41"/>
      <c r="R153" s="41"/>
      <c r="S153" s="41"/>
      <c r="T153" s="41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</row>
    <row r="154" spans="1:33" s="36" customFormat="1" ht="15.75" x14ac:dyDescent="0.25">
      <c r="A154" s="108"/>
      <c r="B154" s="108"/>
      <c r="C154" s="58">
        <v>10</v>
      </c>
      <c r="D154" s="42">
        <v>44109</v>
      </c>
      <c r="E154" s="55">
        <v>0.42430555555555555</v>
      </c>
      <c r="F154" s="42">
        <v>44109</v>
      </c>
      <c r="G154" s="44">
        <v>0.43124999999999997</v>
      </c>
      <c r="H154" s="58">
        <v>10</v>
      </c>
      <c r="I154" s="58" t="s">
        <v>23</v>
      </c>
      <c r="J154" s="58" t="s">
        <v>33</v>
      </c>
      <c r="K154" s="58" t="s">
        <v>62</v>
      </c>
      <c r="L154" s="69">
        <v>17.39</v>
      </c>
      <c r="M154" s="70">
        <f t="shared" si="11"/>
        <v>0.12076388888888889</v>
      </c>
      <c r="N154" s="41"/>
      <c r="O154" s="41"/>
      <c r="P154" s="41"/>
      <c r="Q154" s="41"/>
      <c r="R154" s="41"/>
      <c r="S154" s="41"/>
      <c r="T154" s="41"/>
    </row>
    <row r="155" spans="1:33" s="36" customFormat="1" ht="15.75" x14ac:dyDescent="0.25">
      <c r="A155" s="108"/>
      <c r="B155" s="108"/>
      <c r="C155" s="58">
        <v>11</v>
      </c>
      <c r="D155" s="42">
        <v>44110</v>
      </c>
      <c r="E155" s="44">
        <v>0.12291666666666667</v>
      </c>
      <c r="F155" s="42">
        <v>44110</v>
      </c>
      <c r="G155" s="44">
        <v>0.15</v>
      </c>
      <c r="H155" s="58">
        <v>39</v>
      </c>
      <c r="I155" s="58" t="s">
        <v>23</v>
      </c>
      <c r="J155" s="58" t="s">
        <v>32</v>
      </c>
      <c r="K155" s="58" t="s">
        <v>116</v>
      </c>
      <c r="L155" s="69">
        <v>248.33</v>
      </c>
      <c r="M155" s="70">
        <f t="shared" si="11"/>
        <v>6.7256041666666668</v>
      </c>
      <c r="N155" s="41"/>
      <c r="O155" s="41"/>
      <c r="P155" s="41"/>
      <c r="Q155" s="41"/>
      <c r="R155" s="41"/>
      <c r="S155" s="41"/>
      <c r="T155" s="41"/>
    </row>
    <row r="156" spans="1:33" s="36" customFormat="1" ht="15.75" x14ac:dyDescent="0.25">
      <c r="A156" s="108"/>
      <c r="B156" s="108"/>
      <c r="C156" s="58">
        <v>12</v>
      </c>
      <c r="D156" s="42">
        <v>44114</v>
      </c>
      <c r="E156" s="44">
        <v>0.37152777777777773</v>
      </c>
      <c r="F156" s="42">
        <v>44114</v>
      </c>
      <c r="G156" s="44">
        <v>0.625</v>
      </c>
      <c r="H156" s="58">
        <v>365</v>
      </c>
      <c r="I156" s="58" t="s">
        <v>29</v>
      </c>
      <c r="J156" s="58" t="s">
        <v>32</v>
      </c>
      <c r="K156" s="58" t="s">
        <v>68</v>
      </c>
      <c r="L156" s="80">
        <v>33.44</v>
      </c>
      <c r="M156" s="70">
        <f t="shared" si="11"/>
        <v>8.4761111111111109</v>
      </c>
      <c r="N156" s="41"/>
      <c r="O156" s="41"/>
      <c r="P156" s="41"/>
      <c r="Q156" s="41"/>
      <c r="R156" s="41"/>
      <c r="S156" s="41"/>
      <c r="T156" s="41"/>
    </row>
    <row r="157" spans="1:33" s="36" customFormat="1" ht="15.75" x14ac:dyDescent="0.25">
      <c r="A157" s="108"/>
      <c r="B157" s="108"/>
      <c r="C157" s="58">
        <v>13</v>
      </c>
      <c r="D157" s="42">
        <v>44114</v>
      </c>
      <c r="E157" s="44">
        <v>0.625</v>
      </c>
      <c r="F157" s="42">
        <v>44114</v>
      </c>
      <c r="G157" s="44">
        <v>0.63472222222222219</v>
      </c>
      <c r="H157" s="58">
        <v>14</v>
      </c>
      <c r="I157" s="58" t="s">
        <v>23</v>
      </c>
      <c r="J157" s="58" t="s">
        <v>32</v>
      </c>
      <c r="K157" s="58" t="s">
        <v>68</v>
      </c>
      <c r="L157" s="80">
        <v>33.44</v>
      </c>
      <c r="M157" s="70">
        <f t="shared" si="11"/>
        <v>0.32511111111111107</v>
      </c>
      <c r="N157" s="41"/>
      <c r="O157" s="41"/>
      <c r="P157" s="41"/>
      <c r="Q157" s="41"/>
      <c r="R157" s="41"/>
      <c r="S157" s="41"/>
      <c r="T157" s="41"/>
    </row>
    <row r="158" spans="1:33" s="36" customFormat="1" ht="15.75" x14ac:dyDescent="0.25">
      <c r="A158" s="108"/>
      <c r="B158" s="108"/>
      <c r="C158" s="58">
        <v>14</v>
      </c>
      <c r="D158" s="42">
        <v>44119</v>
      </c>
      <c r="E158" s="44">
        <v>0.5625</v>
      </c>
      <c r="F158" s="42">
        <v>44119</v>
      </c>
      <c r="G158" s="44">
        <v>0.59027777777777779</v>
      </c>
      <c r="H158" s="58">
        <v>40</v>
      </c>
      <c r="I158" s="58" t="s">
        <v>23</v>
      </c>
      <c r="J158" s="58" t="s">
        <v>33</v>
      </c>
      <c r="K158" s="58" t="s">
        <v>69</v>
      </c>
      <c r="L158" s="69">
        <v>138.16999999999999</v>
      </c>
      <c r="M158" s="70">
        <f t="shared" si="11"/>
        <v>3.8380555555555551</v>
      </c>
      <c r="N158" s="41"/>
      <c r="O158" s="41"/>
      <c r="P158" s="41"/>
      <c r="Q158" s="41"/>
      <c r="R158" s="41"/>
      <c r="S158" s="41"/>
      <c r="T158" s="41"/>
    </row>
    <row r="159" spans="1:33" s="36" customFormat="1" ht="15.75" x14ac:dyDescent="0.25">
      <c r="A159" s="108"/>
      <c r="B159" s="108"/>
      <c r="C159" s="58">
        <v>15</v>
      </c>
      <c r="D159" s="42">
        <v>44119</v>
      </c>
      <c r="E159" s="44">
        <v>0.5625</v>
      </c>
      <c r="F159" s="42">
        <v>44119</v>
      </c>
      <c r="G159" s="44">
        <v>0.59027777777777779</v>
      </c>
      <c r="H159" s="58">
        <v>40</v>
      </c>
      <c r="I159" s="58" t="s">
        <v>23</v>
      </c>
      <c r="J159" s="58" t="s">
        <v>33</v>
      </c>
      <c r="K159" s="58" t="s">
        <v>68</v>
      </c>
      <c r="L159" s="80">
        <v>33.347999999999999</v>
      </c>
      <c r="M159" s="70">
        <f t="shared" si="11"/>
        <v>0.92633333333333323</v>
      </c>
      <c r="N159" s="41"/>
      <c r="O159" s="41"/>
      <c r="P159" s="41"/>
      <c r="Q159" s="41"/>
      <c r="R159" s="41"/>
      <c r="S159" s="41"/>
      <c r="T159" s="41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</row>
    <row r="160" spans="1:33" s="40" customFormat="1" ht="15.75" x14ac:dyDescent="0.25">
      <c r="A160" s="108"/>
      <c r="B160" s="108"/>
      <c r="C160" s="58">
        <v>16</v>
      </c>
      <c r="D160" s="42">
        <v>44119</v>
      </c>
      <c r="E160" s="44">
        <v>0.71319444444444446</v>
      </c>
      <c r="F160" s="42">
        <v>44119</v>
      </c>
      <c r="G160" s="44">
        <v>0.72777777777777775</v>
      </c>
      <c r="H160" s="58">
        <v>21</v>
      </c>
      <c r="I160" s="58" t="s">
        <v>23</v>
      </c>
      <c r="J160" s="58" t="s">
        <v>33</v>
      </c>
      <c r="K160" s="58" t="s">
        <v>28</v>
      </c>
      <c r="L160" s="69">
        <v>202.04</v>
      </c>
      <c r="M160" s="70">
        <f t="shared" si="11"/>
        <v>2.9464166666666665</v>
      </c>
      <c r="N160" s="41"/>
      <c r="O160" s="41"/>
      <c r="P160" s="41"/>
      <c r="Q160" s="41"/>
      <c r="R160" s="41"/>
      <c r="S160" s="41"/>
      <c r="T160" s="41"/>
    </row>
    <row r="161" spans="1:33" s="40" customFormat="1" ht="15.75" x14ac:dyDescent="0.25">
      <c r="A161" s="108"/>
      <c r="B161" s="108"/>
      <c r="C161" s="58">
        <v>17</v>
      </c>
      <c r="D161" s="42">
        <v>44123</v>
      </c>
      <c r="E161" s="44">
        <v>0.30069444444444443</v>
      </c>
      <c r="F161" s="42">
        <v>44123</v>
      </c>
      <c r="G161" s="44">
        <v>0.42430555555555555</v>
      </c>
      <c r="H161" s="58">
        <v>178</v>
      </c>
      <c r="I161" s="58" t="s">
        <v>29</v>
      </c>
      <c r="J161" s="58" t="s">
        <v>32</v>
      </c>
      <c r="K161" s="58" t="s">
        <v>28</v>
      </c>
      <c r="L161" s="69">
        <v>202.61099999999999</v>
      </c>
      <c r="M161" s="70">
        <f t="shared" si="11"/>
        <v>25.044970833333334</v>
      </c>
      <c r="N161" s="41"/>
      <c r="O161" s="41"/>
      <c r="P161" s="41"/>
      <c r="Q161" s="41"/>
      <c r="R161" s="41"/>
      <c r="S161" s="41"/>
      <c r="T161" s="41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</row>
    <row r="162" spans="1:33" s="36" customFormat="1" ht="15.75" x14ac:dyDescent="0.25">
      <c r="A162" s="108"/>
      <c r="B162" s="108"/>
      <c r="C162" s="91">
        <v>18</v>
      </c>
      <c r="D162" s="42">
        <v>44125</v>
      </c>
      <c r="E162" s="44">
        <v>0.37777777777777777</v>
      </c>
      <c r="F162" s="42">
        <v>44125</v>
      </c>
      <c r="G162" s="44">
        <v>0.54166666666666663</v>
      </c>
      <c r="H162" s="58">
        <v>236</v>
      </c>
      <c r="I162" s="58" t="s">
        <v>29</v>
      </c>
      <c r="J162" s="58" t="s">
        <v>32</v>
      </c>
      <c r="K162" s="58" t="s">
        <v>65</v>
      </c>
      <c r="L162" s="69">
        <v>14.9</v>
      </c>
      <c r="M162" s="70">
        <f t="shared" si="11"/>
        <v>2.4419444444444447</v>
      </c>
      <c r="N162" s="41"/>
      <c r="O162" s="41"/>
      <c r="P162" s="41"/>
      <c r="Q162" s="41"/>
      <c r="R162" s="41"/>
      <c r="S162" s="41"/>
      <c r="T162" s="41"/>
    </row>
    <row r="163" spans="1:33" s="36" customFormat="1" ht="15.75" x14ac:dyDescent="0.25">
      <c r="A163" s="108"/>
      <c r="B163" s="108"/>
      <c r="C163" s="91">
        <v>19</v>
      </c>
      <c r="D163" s="42">
        <v>44125</v>
      </c>
      <c r="E163" s="44">
        <v>0.54166666666666663</v>
      </c>
      <c r="F163" s="42">
        <v>44125</v>
      </c>
      <c r="G163" s="44">
        <v>0.60416666666666663</v>
      </c>
      <c r="H163" s="58">
        <v>90</v>
      </c>
      <c r="I163" s="58" t="s">
        <v>23</v>
      </c>
      <c r="J163" s="58" t="s">
        <v>32</v>
      </c>
      <c r="K163" s="58" t="s">
        <v>65</v>
      </c>
      <c r="L163" s="69">
        <v>14.9</v>
      </c>
      <c r="M163" s="70">
        <f t="shared" si="11"/>
        <v>0.93125000000000002</v>
      </c>
      <c r="N163" s="10"/>
      <c r="O163" s="10"/>
      <c r="P163" s="10"/>
      <c r="Q163" s="10"/>
      <c r="R163" s="10"/>
      <c r="S163" s="10"/>
      <c r="T163" s="10"/>
      <c r="U163"/>
      <c r="V163"/>
      <c r="W163"/>
      <c r="X163"/>
      <c r="Y163"/>
      <c r="Z163"/>
      <c r="AA163"/>
      <c r="AB163"/>
      <c r="AC163"/>
      <c r="AD163"/>
      <c r="AE163"/>
      <c r="AF163"/>
      <c r="AG163"/>
    </row>
    <row r="164" spans="1:33" x14ac:dyDescent="0.25">
      <c r="A164" s="108"/>
      <c r="B164" s="108"/>
      <c r="C164" s="58">
        <v>20</v>
      </c>
      <c r="D164" s="71">
        <v>44126</v>
      </c>
      <c r="E164" s="55">
        <v>0.64583333333333337</v>
      </c>
      <c r="F164" s="71">
        <v>44126</v>
      </c>
      <c r="G164" s="55">
        <v>0.64930555555555558</v>
      </c>
      <c r="H164" s="56">
        <v>5</v>
      </c>
      <c r="I164" s="56" t="s">
        <v>23</v>
      </c>
      <c r="J164" s="56" t="s">
        <v>30</v>
      </c>
      <c r="K164" s="56" t="s">
        <v>109</v>
      </c>
      <c r="L164" s="72">
        <v>42.58</v>
      </c>
      <c r="M164" s="70">
        <f t="shared" si="11"/>
        <v>0.14784722222222221</v>
      </c>
      <c r="N164" s="10"/>
      <c r="O164" s="10"/>
      <c r="P164" s="10"/>
      <c r="Q164" s="10"/>
      <c r="R164" s="10"/>
      <c r="S164" s="10"/>
      <c r="T164" s="10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s="9" customFormat="1" x14ac:dyDescent="0.25">
      <c r="A165" s="108"/>
      <c r="B165" s="108"/>
      <c r="C165" s="58">
        <v>21</v>
      </c>
      <c r="D165" s="71">
        <v>44126</v>
      </c>
      <c r="E165" s="55">
        <v>0.65347222222222223</v>
      </c>
      <c r="F165" s="71">
        <v>44126</v>
      </c>
      <c r="G165" s="55">
        <v>0.66041666666666665</v>
      </c>
      <c r="H165" s="56">
        <v>10</v>
      </c>
      <c r="I165" s="56" t="s">
        <v>23</v>
      </c>
      <c r="J165" s="56" t="s">
        <v>30</v>
      </c>
      <c r="K165" s="56" t="s">
        <v>109</v>
      </c>
      <c r="L165" s="72">
        <v>42.58</v>
      </c>
      <c r="M165" s="70">
        <f t="shared" si="11"/>
        <v>0.29569444444444443</v>
      </c>
      <c r="N165" s="10"/>
      <c r="O165" s="10"/>
      <c r="P165" s="10"/>
      <c r="Q165" s="10"/>
      <c r="R165" s="10"/>
      <c r="S165" s="10"/>
      <c r="T165" s="10"/>
    </row>
    <row r="166" spans="1:33" s="9" customFormat="1" x14ac:dyDescent="0.25">
      <c r="A166" s="108"/>
      <c r="B166" s="108"/>
      <c r="C166" s="58">
        <v>22</v>
      </c>
      <c r="D166" s="71">
        <v>44129</v>
      </c>
      <c r="E166" s="55">
        <v>0.45833333333333331</v>
      </c>
      <c r="F166" s="71">
        <v>44129</v>
      </c>
      <c r="G166" s="55">
        <v>0.47083333333333338</v>
      </c>
      <c r="H166" s="56">
        <v>18</v>
      </c>
      <c r="I166" s="56" t="s">
        <v>23</v>
      </c>
      <c r="J166" s="56" t="s">
        <v>33</v>
      </c>
      <c r="K166" s="56" t="s">
        <v>74</v>
      </c>
      <c r="L166" s="72">
        <v>386.64</v>
      </c>
      <c r="M166" s="70">
        <f t="shared" si="11"/>
        <v>4.8330000000000002</v>
      </c>
      <c r="N166" s="10"/>
      <c r="O166" s="10"/>
      <c r="P166" s="10"/>
      <c r="Q166" s="10"/>
      <c r="R166" s="10"/>
      <c r="S166" s="10"/>
      <c r="T166" s="10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</row>
    <row r="167" spans="1:33" s="43" customFormat="1" x14ac:dyDescent="0.25">
      <c r="A167" s="108"/>
      <c r="B167" s="108"/>
      <c r="C167" s="58">
        <v>23</v>
      </c>
      <c r="D167" s="71">
        <v>44129</v>
      </c>
      <c r="E167" s="55">
        <v>0.45833333333333331</v>
      </c>
      <c r="F167" s="71">
        <v>44129</v>
      </c>
      <c r="G167" s="55">
        <v>0.47083333333333338</v>
      </c>
      <c r="H167" s="56">
        <v>18</v>
      </c>
      <c r="I167" s="56" t="s">
        <v>23</v>
      </c>
      <c r="J167" s="56" t="s">
        <v>33</v>
      </c>
      <c r="K167" s="56" t="s">
        <v>107</v>
      </c>
      <c r="L167" s="72">
        <v>4.37</v>
      </c>
      <c r="M167" s="70">
        <f t="shared" si="11"/>
        <v>5.4625000000000007E-2</v>
      </c>
      <c r="N167" s="10"/>
      <c r="O167" s="10"/>
      <c r="P167" s="10"/>
      <c r="Q167" s="10"/>
      <c r="R167" s="10"/>
      <c r="S167" s="10"/>
      <c r="T167" s="10"/>
      <c r="U167"/>
      <c r="V167"/>
      <c r="W167"/>
      <c r="X167"/>
      <c r="Y167"/>
      <c r="Z167"/>
      <c r="AA167"/>
      <c r="AB167"/>
      <c r="AC167"/>
      <c r="AD167"/>
      <c r="AE167"/>
      <c r="AF167"/>
      <c r="AG167"/>
    </row>
    <row r="168" spans="1:33" x14ac:dyDescent="0.25">
      <c r="A168" s="108"/>
      <c r="B168" s="108"/>
      <c r="C168" s="58">
        <v>24</v>
      </c>
      <c r="D168" s="71">
        <v>44129</v>
      </c>
      <c r="E168" s="55">
        <v>0.45833333333333331</v>
      </c>
      <c r="F168" s="71">
        <v>44129</v>
      </c>
      <c r="G168" s="55">
        <v>0.47222222222222227</v>
      </c>
      <c r="H168" s="56">
        <v>20</v>
      </c>
      <c r="I168" s="56" t="s">
        <v>23</v>
      </c>
      <c r="J168" s="56" t="s">
        <v>33</v>
      </c>
      <c r="K168" s="56" t="s">
        <v>28</v>
      </c>
      <c r="L168" s="72">
        <v>203.97</v>
      </c>
      <c r="M168" s="70">
        <f t="shared" si="11"/>
        <v>2.8329166666666663</v>
      </c>
      <c r="N168" s="10"/>
      <c r="O168" s="10"/>
      <c r="P168" s="10"/>
      <c r="Q168" s="10"/>
      <c r="R168" s="10"/>
      <c r="S168" s="10"/>
      <c r="T168" s="10"/>
    </row>
    <row r="169" spans="1:33" x14ac:dyDescent="0.25">
      <c r="A169" s="108"/>
      <c r="B169" s="108"/>
      <c r="C169" s="58">
        <v>25</v>
      </c>
      <c r="D169" s="71">
        <v>44129</v>
      </c>
      <c r="E169" s="55">
        <v>0.48541666666666666</v>
      </c>
      <c r="F169" s="71">
        <v>44129</v>
      </c>
      <c r="G169" s="55">
        <v>0.50486111111111109</v>
      </c>
      <c r="H169" s="56">
        <v>28</v>
      </c>
      <c r="I169" s="56" t="s">
        <v>23</v>
      </c>
      <c r="J169" s="56" t="s">
        <v>30</v>
      </c>
      <c r="K169" s="56" t="s">
        <v>79</v>
      </c>
      <c r="L169" s="72">
        <v>287.77999999999997</v>
      </c>
      <c r="M169" s="70">
        <f t="shared" si="11"/>
        <v>5.5957222222222214</v>
      </c>
      <c r="N169" s="10"/>
      <c r="O169" s="10"/>
      <c r="P169" s="10"/>
      <c r="Q169" s="10"/>
      <c r="R169" s="10"/>
      <c r="S169" s="10"/>
      <c r="T169" s="10"/>
    </row>
    <row r="170" spans="1:33" x14ac:dyDescent="0.25">
      <c r="A170" s="108"/>
      <c r="B170" s="108"/>
      <c r="C170" s="58">
        <v>26</v>
      </c>
      <c r="D170" s="71">
        <v>44131</v>
      </c>
      <c r="E170" s="55">
        <v>0.4381944444444445</v>
      </c>
      <c r="F170" s="71">
        <v>44131</v>
      </c>
      <c r="G170" s="55">
        <v>0.4458333333333333</v>
      </c>
      <c r="H170" s="56">
        <v>11</v>
      </c>
      <c r="I170" s="56" t="s">
        <v>23</v>
      </c>
      <c r="J170" s="56" t="s">
        <v>32</v>
      </c>
      <c r="K170" s="56" t="s">
        <v>104</v>
      </c>
      <c r="L170" s="83">
        <v>3.75</v>
      </c>
      <c r="M170" s="70">
        <f t="shared" si="11"/>
        <v>2.8645833333333332E-2</v>
      </c>
      <c r="N170" s="10"/>
      <c r="O170" s="10"/>
      <c r="P170" s="10"/>
      <c r="Q170" s="10"/>
      <c r="R170" s="10"/>
      <c r="S170" s="10"/>
      <c r="T170" s="10"/>
    </row>
    <row r="171" spans="1:33" x14ac:dyDescent="0.25">
      <c r="A171" s="108"/>
      <c r="B171" s="108"/>
      <c r="C171" s="58">
        <v>27</v>
      </c>
      <c r="D171" s="71">
        <v>44131</v>
      </c>
      <c r="E171" s="55">
        <v>0.4381944444444445</v>
      </c>
      <c r="F171" s="71">
        <v>44131</v>
      </c>
      <c r="G171" s="55">
        <v>0.4465277777777778</v>
      </c>
      <c r="H171" s="56">
        <v>12</v>
      </c>
      <c r="I171" s="56" t="s">
        <v>23</v>
      </c>
      <c r="J171" s="56" t="s">
        <v>32</v>
      </c>
      <c r="K171" s="56" t="s">
        <v>105</v>
      </c>
      <c r="L171" s="83">
        <v>245.62</v>
      </c>
      <c r="M171" s="70">
        <f t="shared" si="11"/>
        <v>2.0468333333333333</v>
      </c>
      <c r="N171" s="10"/>
      <c r="O171" s="10"/>
      <c r="P171" s="10"/>
      <c r="Q171" s="10"/>
      <c r="R171" s="10"/>
      <c r="S171" s="10"/>
      <c r="T171" s="10"/>
    </row>
    <row r="172" spans="1:33" x14ac:dyDescent="0.25">
      <c r="A172" s="108"/>
      <c r="B172" s="108"/>
      <c r="C172" s="58">
        <v>28</v>
      </c>
      <c r="D172" s="71">
        <v>44132</v>
      </c>
      <c r="E172" s="55">
        <v>0.31180555555555556</v>
      </c>
      <c r="F172" s="71">
        <v>44132</v>
      </c>
      <c r="G172" s="55">
        <v>0.70833333333333337</v>
      </c>
      <c r="H172" s="56">
        <v>571</v>
      </c>
      <c r="I172" s="56" t="s">
        <v>29</v>
      </c>
      <c r="J172" s="56" t="s">
        <v>32</v>
      </c>
      <c r="K172" s="56" t="s">
        <v>108</v>
      </c>
      <c r="L172" s="72">
        <v>204.63</v>
      </c>
      <c r="M172" s="73">
        <f t="shared" si="11"/>
        <v>81.141479166666656</v>
      </c>
      <c r="N172" s="10"/>
      <c r="O172" s="10"/>
      <c r="P172" s="10"/>
      <c r="Q172" s="10"/>
      <c r="R172" s="10"/>
      <c r="S172" s="10"/>
      <c r="T172" s="10"/>
    </row>
    <row r="173" spans="1:33" x14ac:dyDescent="0.25">
      <c r="A173" s="108"/>
      <c r="B173" s="108"/>
      <c r="C173" s="58">
        <v>29</v>
      </c>
      <c r="D173" s="71">
        <v>44132</v>
      </c>
      <c r="E173" s="55">
        <v>0.70833333333333337</v>
      </c>
      <c r="F173" s="71">
        <v>44132</v>
      </c>
      <c r="G173" s="55">
        <v>0.74930555555555556</v>
      </c>
      <c r="H173" s="56">
        <v>59</v>
      </c>
      <c r="I173" s="56" t="s">
        <v>23</v>
      </c>
      <c r="J173" s="56" t="s">
        <v>32</v>
      </c>
      <c r="K173" s="56" t="s">
        <v>108</v>
      </c>
      <c r="L173" s="72">
        <v>204.63</v>
      </c>
      <c r="M173" s="70">
        <f t="shared" si="11"/>
        <v>8.3841458333333332</v>
      </c>
      <c r="N173" s="10"/>
      <c r="O173" s="10"/>
      <c r="P173" s="10"/>
      <c r="Q173" s="10"/>
      <c r="R173" s="10"/>
      <c r="S173" s="10"/>
      <c r="T173" s="10"/>
    </row>
    <row r="174" spans="1:33" x14ac:dyDescent="0.25">
      <c r="A174" s="108"/>
      <c r="B174" s="108"/>
      <c r="C174" s="58">
        <v>30</v>
      </c>
      <c r="D174" s="71">
        <v>44132</v>
      </c>
      <c r="E174" s="55">
        <v>0.3666666666666667</v>
      </c>
      <c r="F174" s="71">
        <v>44132</v>
      </c>
      <c r="G174" s="55">
        <v>0.37291666666666662</v>
      </c>
      <c r="H174" s="56">
        <v>9</v>
      </c>
      <c r="I174" s="56" t="s">
        <v>23</v>
      </c>
      <c r="J174" s="56" t="s">
        <v>32</v>
      </c>
      <c r="K174" s="56" t="s">
        <v>106</v>
      </c>
      <c r="L174" s="72">
        <v>132.62</v>
      </c>
      <c r="M174" s="70">
        <f t="shared" si="11"/>
        <v>0.82887500000000003</v>
      </c>
      <c r="N174" s="10"/>
      <c r="O174" s="10"/>
      <c r="P174" s="10"/>
      <c r="Q174" s="10"/>
      <c r="R174" s="10"/>
      <c r="S174" s="10"/>
      <c r="T174" s="10"/>
    </row>
    <row r="175" spans="1:33" x14ac:dyDescent="0.25">
      <c r="A175" s="108"/>
      <c r="B175" s="108"/>
      <c r="C175" s="58">
        <v>31</v>
      </c>
      <c r="D175" s="71">
        <v>44132</v>
      </c>
      <c r="E175" s="55">
        <v>0.3666666666666667</v>
      </c>
      <c r="F175" s="71">
        <v>44132</v>
      </c>
      <c r="G175" s="55">
        <v>0.37361111111111112</v>
      </c>
      <c r="H175" s="56">
        <v>10</v>
      </c>
      <c r="I175" s="56" t="s">
        <v>23</v>
      </c>
      <c r="J175" s="56" t="s">
        <v>32</v>
      </c>
      <c r="K175" s="56" t="s">
        <v>79</v>
      </c>
      <c r="L175" s="83">
        <v>284.74099999999999</v>
      </c>
      <c r="M175" s="70">
        <f t="shared" si="11"/>
        <v>1.9773680555555553</v>
      </c>
      <c r="N175" s="10"/>
      <c r="O175" s="10"/>
      <c r="P175" s="10"/>
      <c r="Q175" s="10"/>
      <c r="R175" s="10"/>
      <c r="S175" s="10"/>
      <c r="T175" s="10"/>
      <c r="U175" s="10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</row>
    <row r="176" spans="1:33" s="39" customFormat="1" x14ac:dyDescent="0.25">
      <c r="A176" s="108"/>
      <c r="B176" s="108"/>
      <c r="C176" s="58">
        <v>32</v>
      </c>
      <c r="D176" s="71">
        <v>44132</v>
      </c>
      <c r="E176" s="55">
        <v>0.3666666666666667</v>
      </c>
      <c r="F176" s="71">
        <v>44132</v>
      </c>
      <c r="G176" s="55">
        <v>0.37291666666666662</v>
      </c>
      <c r="H176" s="56">
        <v>9</v>
      </c>
      <c r="I176" s="56" t="s">
        <v>23</v>
      </c>
      <c r="J176" s="56" t="s">
        <v>32</v>
      </c>
      <c r="K176" s="56" t="s">
        <v>107</v>
      </c>
      <c r="L176" s="72">
        <v>4.22</v>
      </c>
      <c r="M176" s="70">
        <f t="shared" si="11"/>
        <v>2.6374999999999999E-2</v>
      </c>
      <c r="N176" s="10"/>
      <c r="O176" s="10"/>
      <c r="P176" s="10"/>
      <c r="Q176" s="10"/>
      <c r="R176" s="10"/>
      <c r="S176" s="10"/>
      <c r="T176" s="10"/>
      <c r="U176" s="10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</row>
    <row r="177" spans="1:33" s="38" customFormat="1" x14ac:dyDescent="0.25">
      <c r="A177" s="108"/>
      <c r="B177" s="108"/>
      <c r="C177" s="58">
        <v>33</v>
      </c>
      <c r="D177" s="71">
        <v>44132</v>
      </c>
      <c r="E177" s="55">
        <v>0.38194444444444442</v>
      </c>
      <c r="F177" s="71">
        <v>44132</v>
      </c>
      <c r="G177" s="55">
        <v>0.39305555555555555</v>
      </c>
      <c r="H177" s="56">
        <v>16</v>
      </c>
      <c r="I177" s="56" t="s">
        <v>23</v>
      </c>
      <c r="J177" s="56" t="s">
        <v>32</v>
      </c>
      <c r="K177" s="56" t="s">
        <v>74</v>
      </c>
      <c r="L177" s="72">
        <v>417.24</v>
      </c>
      <c r="M177" s="70">
        <f t="shared" si="11"/>
        <v>4.6360000000000001</v>
      </c>
      <c r="N177" s="10"/>
      <c r="O177" s="10"/>
      <c r="P177" s="10"/>
      <c r="Q177" s="10"/>
      <c r="R177" s="10"/>
      <c r="S177" s="10"/>
      <c r="T177" s="10"/>
      <c r="U177"/>
      <c r="V177"/>
      <c r="W177"/>
      <c r="X177"/>
      <c r="Y177"/>
      <c r="Z177"/>
      <c r="AA177"/>
      <c r="AB177"/>
      <c r="AC177"/>
      <c r="AD177"/>
      <c r="AE177"/>
      <c r="AF177"/>
      <c r="AG177"/>
    </row>
    <row r="178" spans="1:33" x14ac:dyDescent="0.25">
      <c r="A178" s="108"/>
      <c r="B178" s="108"/>
      <c r="C178" s="58">
        <v>34</v>
      </c>
      <c r="D178" s="71">
        <v>44132</v>
      </c>
      <c r="E178" s="55">
        <v>0.38194444444444442</v>
      </c>
      <c r="F178" s="71">
        <v>44132</v>
      </c>
      <c r="G178" s="55">
        <v>0.39305555555555555</v>
      </c>
      <c r="H178" s="56">
        <v>16</v>
      </c>
      <c r="I178" s="56" t="s">
        <v>23</v>
      </c>
      <c r="J178" s="56" t="s">
        <v>32</v>
      </c>
      <c r="K178" s="56" t="s">
        <v>107</v>
      </c>
      <c r="L178" s="72">
        <v>4.22</v>
      </c>
      <c r="M178" s="70">
        <f t="shared" si="11"/>
        <v>4.688888888888889E-2</v>
      </c>
      <c r="N178" s="10"/>
      <c r="O178" s="10"/>
      <c r="P178" s="10"/>
      <c r="Q178" s="10"/>
      <c r="R178" s="10"/>
      <c r="S178" s="10"/>
      <c r="T178" s="10"/>
    </row>
    <row r="179" spans="1:33" x14ac:dyDescent="0.25">
      <c r="A179" s="108"/>
      <c r="B179" s="108"/>
      <c r="C179" s="58">
        <v>35</v>
      </c>
      <c r="D179" s="71">
        <v>44132</v>
      </c>
      <c r="E179" s="55">
        <v>0.39930555555555558</v>
      </c>
      <c r="F179" s="71">
        <v>44132</v>
      </c>
      <c r="G179" s="55">
        <v>0.41041666666666665</v>
      </c>
      <c r="H179" s="56">
        <v>16</v>
      </c>
      <c r="I179" s="56" t="s">
        <v>23</v>
      </c>
      <c r="J179" s="56" t="s">
        <v>32</v>
      </c>
      <c r="K179" s="56" t="s">
        <v>74</v>
      </c>
      <c r="L179" s="72">
        <v>417.24</v>
      </c>
      <c r="M179" s="70">
        <f t="shared" si="11"/>
        <v>4.6360000000000001</v>
      </c>
      <c r="N179" s="10"/>
      <c r="O179" s="10"/>
      <c r="P179" s="10"/>
      <c r="Q179" s="10"/>
      <c r="R179" s="10"/>
      <c r="S179" s="10"/>
      <c r="T179" s="10"/>
    </row>
    <row r="180" spans="1:33" x14ac:dyDescent="0.25">
      <c r="A180" s="108"/>
      <c r="B180" s="108"/>
      <c r="C180" s="58">
        <v>36</v>
      </c>
      <c r="D180" s="71">
        <v>44132</v>
      </c>
      <c r="E180" s="55">
        <v>0.39930555555555558</v>
      </c>
      <c r="F180" s="71">
        <v>44132</v>
      </c>
      <c r="G180" s="55">
        <v>0.41041666666666665</v>
      </c>
      <c r="H180" s="56">
        <v>16</v>
      </c>
      <c r="I180" s="56" t="s">
        <v>23</v>
      </c>
      <c r="J180" s="56" t="s">
        <v>32</v>
      </c>
      <c r="K180" s="56" t="s">
        <v>107</v>
      </c>
      <c r="L180" s="72">
        <v>4.22</v>
      </c>
      <c r="M180" s="70">
        <f t="shared" si="11"/>
        <v>4.688888888888889E-2</v>
      </c>
      <c r="N180" s="10"/>
      <c r="O180" s="10"/>
      <c r="P180" s="10"/>
      <c r="Q180" s="10"/>
      <c r="R180" s="10"/>
      <c r="S180" s="10"/>
      <c r="T180" s="10"/>
    </row>
    <row r="181" spans="1:33" x14ac:dyDescent="0.25">
      <c r="A181" s="108"/>
      <c r="B181" s="108"/>
      <c r="C181" s="58">
        <v>37</v>
      </c>
      <c r="D181" s="87">
        <v>44132</v>
      </c>
      <c r="E181" s="55">
        <v>0.43194444444444446</v>
      </c>
      <c r="F181" s="87">
        <v>44132</v>
      </c>
      <c r="G181" s="55">
        <v>0.45694444444444443</v>
      </c>
      <c r="H181" s="56">
        <v>36</v>
      </c>
      <c r="I181" s="56" t="s">
        <v>23</v>
      </c>
      <c r="J181" s="56" t="s">
        <v>32</v>
      </c>
      <c r="K181" s="56" t="s">
        <v>106</v>
      </c>
      <c r="L181" s="72">
        <v>132.5</v>
      </c>
      <c r="M181" s="70">
        <f t="shared" si="11"/>
        <v>3.3125</v>
      </c>
      <c r="N181" s="10"/>
      <c r="O181" s="10"/>
      <c r="P181" s="10"/>
      <c r="Q181" s="10"/>
      <c r="R181" s="10"/>
      <c r="S181" s="10"/>
      <c r="T181" s="10"/>
    </row>
    <row r="182" spans="1:33" x14ac:dyDescent="0.25">
      <c r="A182" s="108"/>
      <c r="B182" s="108"/>
      <c r="C182" s="58">
        <v>38</v>
      </c>
      <c r="D182" s="87">
        <v>44132</v>
      </c>
      <c r="E182" s="55">
        <v>0.43194444444444446</v>
      </c>
      <c r="F182" s="87">
        <v>44132</v>
      </c>
      <c r="G182" s="55">
        <v>0.44861111111111113</v>
      </c>
      <c r="H182" s="56">
        <v>24</v>
      </c>
      <c r="I182" s="56" t="s">
        <v>23</v>
      </c>
      <c r="J182" s="56" t="s">
        <v>32</v>
      </c>
      <c r="K182" s="56" t="s">
        <v>79</v>
      </c>
      <c r="L182" s="83">
        <v>284.74099999999999</v>
      </c>
      <c r="M182" s="70">
        <f t="shared" si="11"/>
        <v>4.745683333333333</v>
      </c>
      <c r="N182" s="10"/>
      <c r="O182" s="10"/>
      <c r="P182" s="10"/>
      <c r="Q182" s="10"/>
      <c r="R182" s="10"/>
      <c r="S182" s="10"/>
      <c r="T182" s="10"/>
    </row>
    <row r="183" spans="1:33" x14ac:dyDescent="0.25">
      <c r="A183" s="108"/>
      <c r="B183" s="108"/>
      <c r="C183" s="58">
        <v>39</v>
      </c>
      <c r="D183" s="71">
        <v>44132</v>
      </c>
      <c r="E183" s="55">
        <v>0.43194444444444446</v>
      </c>
      <c r="F183" s="71">
        <v>44132</v>
      </c>
      <c r="G183" s="55">
        <v>0.44861111111111113</v>
      </c>
      <c r="H183" s="56">
        <v>24</v>
      </c>
      <c r="I183" s="56" t="s">
        <v>23</v>
      </c>
      <c r="J183" s="56" t="s">
        <v>32</v>
      </c>
      <c r="K183" s="56" t="s">
        <v>107</v>
      </c>
      <c r="L183" s="72">
        <v>4.22</v>
      </c>
      <c r="M183" s="70">
        <f t="shared" si="11"/>
        <v>7.0333333333333331E-2</v>
      </c>
      <c r="N183" s="10"/>
      <c r="O183" s="10"/>
      <c r="P183" s="10"/>
      <c r="Q183" s="10"/>
      <c r="R183" s="10"/>
      <c r="S183" s="10"/>
      <c r="T183" s="10"/>
    </row>
    <row r="184" spans="1:33" x14ac:dyDescent="0.25">
      <c r="A184" s="108"/>
      <c r="B184" s="108"/>
      <c r="C184" s="52">
        <v>40</v>
      </c>
      <c r="D184" s="42">
        <v>44133</v>
      </c>
      <c r="E184" s="44">
        <v>0.54999999999999993</v>
      </c>
      <c r="F184" s="42">
        <v>44133</v>
      </c>
      <c r="G184" s="44">
        <v>0.58333333333333337</v>
      </c>
      <c r="H184" s="58">
        <v>48</v>
      </c>
      <c r="I184" s="58" t="s">
        <v>29</v>
      </c>
      <c r="J184" s="56" t="s">
        <v>32</v>
      </c>
      <c r="K184" s="58" t="s">
        <v>57</v>
      </c>
      <c r="L184" s="69">
        <v>154.51</v>
      </c>
      <c r="M184" s="70">
        <f>H184/1440*L184</f>
        <v>5.1503333333333332</v>
      </c>
      <c r="N184" s="10"/>
      <c r="O184" s="10"/>
      <c r="P184" s="10"/>
      <c r="Q184" s="10"/>
      <c r="R184" s="10"/>
      <c r="S184" s="10"/>
      <c r="T184" s="10"/>
    </row>
    <row r="185" spans="1:33" x14ac:dyDescent="0.25">
      <c r="A185" s="108"/>
      <c r="B185" s="108"/>
      <c r="C185" s="52">
        <v>41</v>
      </c>
      <c r="D185" s="68">
        <v>44133</v>
      </c>
      <c r="E185" s="54">
        <v>0.58333333333333337</v>
      </c>
      <c r="F185" s="68">
        <v>44133</v>
      </c>
      <c r="G185" s="54">
        <v>0.61319444444444449</v>
      </c>
      <c r="H185" s="52">
        <v>43</v>
      </c>
      <c r="I185" s="52" t="s">
        <v>23</v>
      </c>
      <c r="J185" s="52" t="s">
        <v>32</v>
      </c>
      <c r="K185" s="52" t="s">
        <v>57</v>
      </c>
      <c r="L185" s="52">
        <v>154.51</v>
      </c>
      <c r="M185" s="70">
        <f>H185/1440*L185</f>
        <v>4.6138402777777774</v>
      </c>
      <c r="N185" s="10"/>
      <c r="O185" s="10"/>
      <c r="P185" s="10"/>
      <c r="Q185" s="10"/>
      <c r="R185" s="10"/>
      <c r="S185" s="10"/>
      <c r="T185" s="10"/>
    </row>
    <row r="186" spans="1:33" x14ac:dyDescent="0.25">
      <c r="A186" s="108" t="s">
        <v>132</v>
      </c>
      <c r="B186" s="108"/>
      <c r="C186" s="58">
        <v>1</v>
      </c>
      <c r="D186" s="68">
        <v>44139</v>
      </c>
      <c r="E186" s="54">
        <v>0.42986111111111108</v>
      </c>
      <c r="F186" s="68">
        <v>44139</v>
      </c>
      <c r="G186" s="54">
        <v>0.44375000000000003</v>
      </c>
      <c r="H186" s="56">
        <v>20</v>
      </c>
      <c r="I186" s="58" t="s">
        <v>23</v>
      </c>
      <c r="J186" s="58" t="s">
        <v>33</v>
      </c>
      <c r="K186" s="52" t="s">
        <v>55</v>
      </c>
      <c r="L186" s="57">
        <v>190.65</v>
      </c>
      <c r="M186" s="70">
        <f t="shared" ref="M186:M195" si="12">H186/1440*L186</f>
        <v>2.6479166666666667</v>
      </c>
      <c r="N186" s="10"/>
      <c r="O186" s="10"/>
      <c r="P186" s="10"/>
      <c r="Q186" s="10"/>
      <c r="R186" s="10"/>
      <c r="S186" s="10"/>
      <c r="T186" s="10"/>
    </row>
    <row r="187" spans="1:33" x14ac:dyDescent="0.25">
      <c r="A187" s="108"/>
      <c r="B187" s="108"/>
      <c r="C187" s="58">
        <v>2</v>
      </c>
      <c r="D187" s="68">
        <v>44140</v>
      </c>
      <c r="E187" s="54">
        <v>0.53194444444444444</v>
      </c>
      <c r="F187" s="68">
        <v>44140</v>
      </c>
      <c r="G187" s="54">
        <v>0.53680555555555554</v>
      </c>
      <c r="H187" s="56">
        <v>7</v>
      </c>
      <c r="I187" s="58" t="s">
        <v>23</v>
      </c>
      <c r="J187" s="58" t="s">
        <v>32</v>
      </c>
      <c r="K187" s="52" t="s">
        <v>28</v>
      </c>
      <c r="L187" s="57">
        <v>200.75</v>
      </c>
      <c r="M187" s="70">
        <f t="shared" si="12"/>
        <v>0.97586805555555556</v>
      </c>
      <c r="N187" s="10"/>
      <c r="O187" s="10"/>
      <c r="P187" s="10"/>
      <c r="Q187" s="10"/>
      <c r="R187" s="10"/>
      <c r="S187" s="10"/>
      <c r="T187" s="10"/>
    </row>
    <row r="188" spans="1:33" x14ac:dyDescent="0.25">
      <c r="A188" s="108"/>
      <c r="B188" s="108"/>
      <c r="C188" s="58">
        <v>3</v>
      </c>
      <c r="D188" s="68">
        <v>44141</v>
      </c>
      <c r="E188" s="54">
        <v>0.3666666666666667</v>
      </c>
      <c r="F188" s="42">
        <v>44141</v>
      </c>
      <c r="G188" s="44">
        <v>0.4201388888888889</v>
      </c>
      <c r="H188" s="56">
        <v>77</v>
      </c>
      <c r="I188" s="58" t="s">
        <v>29</v>
      </c>
      <c r="J188" s="58" t="s">
        <v>32</v>
      </c>
      <c r="K188" s="58" t="s">
        <v>28</v>
      </c>
      <c r="L188" s="74">
        <v>200.75</v>
      </c>
      <c r="M188" s="75">
        <f t="shared" si="12"/>
        <v>10.73454861111111</v>
      </c>
      <c r="N188" s="10"/>
      <c r="O188" s="10"/>
      <c r="P188" s="10"/>
      <c r="Q188" s="10"/>
      <c r="R188" s="10"/>
      <c r="S188" s="10"/>
      <c r="T188" s="10"/>
    </row>
    <row r="189" spans="1:33" x14ac:dyDescent="0.25">
      <c r="A189" s="108"/>
      <c r="B189" s="108"/>
      <c r="C189" s="58">
        <v>4</v>
      </c>
      <c r="D189" s="42">
        <v>44144</v>
      </c>
      <c r="E189" s="55">
        <v>0.38263888888888892</v>
      </c>
      <c r="F189" s="42">
        <v>44144</v>
      </c>
      <c r="G189" s="55">
        <v>0.625</v>
      </c>
      <c r="H189" s="56">
        <v>349</v>
      </c>
      <c r="I189" s="58" t="s">
        <v>29</v>
      </c>
      <c r="J189" s="58" t="s">
        <v>32</v>
      </c>
      <c r="K189" s="58" t="s">
        <v>68</v>
      </c>
      <c r="L189" s="76">
        <v>37.130000000000003</v>
      </c>
      <c r="M189" s="75">
        <f t="shared" si="12"/>
        <v>8.9988680555555565</v>
      </c>
      <c r="N189" s="10"/>
      <c r="O189" s="10"/>
      <c r="P189" s="10"/>
      <c r="Q189" s="10"/>
      <c r="R189" s="10"/>
      <c r="S189" s="10"/>
      <c r="T189" s="10"/>
    </row>
    <row r="190" spans="1:33" x14ac:dyDescent="0.25">
      <c r="A190" s="108"/>
      <c r="B190" s="108"/>
      <c r="C190" s="58">
        <v>5</v>
      </c>
      <c r="D190" s="42">
        <v>44144</v>
      </c>
      <c r="E190" s="44">
        <v>0.625</v>
      </c>
      <c r="F190" s="42">
        <v>44144</v>
      </c>
      <c r="G190" s="54">
        <v>0.65416666666666667</v>
      </c>
      <c r="H190" s="56">
        <v>42</v>
      </c>
      <c r="I190" s="58" t="s">
        <v>23</v>
      </c>
      <c r="J190" s="58" t="s">
        <v>32</v>
      </c>
      <c r="K190" s="58" t="s">
        <v>68</v>
      </c>
      <c r="L190" s="74">
        <v>37.130000000000003</v>
      </c>
      <c r="M190" s="75">
        <f t="shared" si="12"/>
        <v>1.0829583333333335</v>
      </c>
      <c r="N190" s="10"/>
      <c r="O190" s="10"/>
      <c r="P190" s="10"/>
      <c r="Q190" s="10"/>
      <c r="R190" s="10"/>
      <c r="S190" s="10"/>
      <c r="T190" s="10"/>
    </row>
    <row r="191" spans="1:33" x14ac:dyDescent="0.25">
      <c r="A191" s="108"/>
      <c r="B191" s="108"/>
      <c r="C191" s="91">
        <v>6</v>
      </c>
      <c r="D191" s="42">
        <v>44148</v>
      </c>
      <c r="E191" s="44">
        <v>0.34236111111111112</v>
      </c>
      <c r="F191" s="42">
        <v>44148</v>
      </c>
      <c r="G191" s="44">
        <v>0.68611111111111101</v>
      </c>
      <c r="H191" s="58">
        <v>495</v>
      </c>
      <c r="I191" s="58" t="s">
        <v>29</v>
      </c>
      <c r="J191" s="58" t="s">
        <v>32</v>
      </c>
      <c r="K191" s="58" t="s">
        <v>65</v>
      </c>
      <c r="L191" s="74">
        <v>17.47</v>
      </c>
      <c r="M191" s="70">
        <f t="shared" si="12"/>
        <v>6.0053124999999996</v>
      </c>
      <c r="N191" s="10"/>
      <c r="O191" s="10"/>
      <c r="P191" s="10"/>
      <c r="Q191" s="10"/>
      <c r="R191" s="10"/>
      <c r="S191" s="10"/>
      <c r="T191" s="10"/>
    </row>
    <row r="192" spans="1:33" x14ac:dyDescent="0.25">
      <c r="A192" s="108"/>
      <c r="B192" s="108"/>
      <c r="C192" s="58">
        <v>7</v>
      </c>
      <c r="D192" s="42">
        <v>44151</v>
      </c>
      <c r="E192" s="44">
        <v>0.35000000000000003</v>
      </c>
      <c r="F192" s="42">
        <v>44151</v>
      </c>
      <c r="G192" s="44">
        <v>0.375</v>
      </c>
      <c r="H192" s="58">
        <v>36</v>
      </c>
      <c r="I192" s="58" t="s">
        <v>29</v>
      </c>
      <c r="J192" s="58" t="s">
        <v>32</v>
      </c>
      <c r="K192" s="58" t="s">
        <v>62</v>
      </c>
      <c r="L192" s="74">
        <v>18.14</v>
      </c>
      <c r="M192" s="70">
        <f t="shared" si="12"/>
        <v>0.45350000000000001</v>
      </c>
      <c r="N192" s="10"/>
      <c r="O192" s="10"/>
      <c r="P192" s="10"/>
      <c r="Q192" s="10"/>
      <c r="R192" s="10"/>
      <c r="S192" s="10"/>
      <c r="T192" s="10"/>
    </row>
    <row r="193" spans="1:20" x14ac:dyDescent="0.25">
      <c r="A193" s="108"/>
      <c r="B193" s="108"/>
      <c r="C193" s="58">
        <v>8</v>
      </c>
      <c r="D193" s="42">
        <v>44151</v>
      </c>
      <c r="E193" s="44">
        <v>0.375</v>
      </c>
      <c r="F193" s="42">
        <v>44151</v>
      </c>
      <c r="G193" s="44">
        <v>0.43263888888888885</v>
      </c>
      <c r="H193" s="58">
        <v>83</v>
      </c>
      <c r="I193" s="58" t="s">
        <v>23</v>
      </c>
      <c r="J193" s="58" t="s">
        <v>32</v>
      </c>
      <c r="K193" s="58" t="s">
        <v>62</v>
      </c>
      <c r="L193" s="74">
        <v>18.14</v>
      </c>
      <c r="M193" s="70">
        <f t="shared" si="12"/>
        <v>1.0455694444444446</v>
      </c>
      <c r="N193" s="10"/>
      <c r="O193" s="10"/>
      <c r="P193" s="10"/>
      <c r="Q193" s="10"/>
      <c r="R193" s="10"/>
      <c r="S193" s="10"/>
      <c r="T193" s="10"/>
    </row>
    <row r="194" spans="1:20" x14ac:dyDescent="0.25">
      <c r="A194" s="108"/>
      <c r="B194" s="108"/>
      <c r="C194" s="58">
        <v>9</v>
      </c>
      <c r="D194" s="42">
        <v>44151</v>
      </c>
      <c r="E194" s="44">
        <v>0.63680555555555551</v>
      </c>
      <c r="F194" s="42">
        <v>44151</v>
      </c>
      <c r="G194" s="44">
        <v>0.70833333333333337</v>
      </c>
      <c r="H194" s="58">
        <v>103</v>
      </c>
      <c r="I194" s="58" t="s">
        <v>29</v>
      </c>
      <c r="J194" s="58" t="s">
        <v>32</v>
      </c>
      <c r="K194" s="58" t="s">
        <v>62</v>
      </c>
      <c r="L194" s="74">
        <v>18.14</v>
      </c>
      <c r="M194" s="70">
        <f t="shared" si="12"/>
        <v>1.2975138888888889</v>
      </c>
      <c r="N194" s="10"/>
      <c r="O194" s="10"/>
      <c r="P194" s="10"/>
      <c r="Q194" s="10"/>
      <c r="R194" s="10"/>
      <c r="S194" s="10"/>
      <c r="T194" s="10"/>
    </row>
    <row r="195" spans="1:20" x14ac:dyDescent="0.25">
      <c r="A195" s="108"/>
      <c r="B195" s="108"/>
      <c r="C195" s="58">
        <v>10</v>
      </c>
      <c r="D195" s="42">
        <v>44151</v>
      </c>
      <c r="E195" s="44">
        <v>0.70833333333333337</v>
      </c>
      <c r="F195" s="42">
        <v>44151</v>
      </c>
      <c r="G195" s="44">
        <v>0.71875</v>
      </c>
      <c r="H195" s="58">
        <v>15</v>
      </c>
      <c r="I195" s="58" t="s">
        <v>23</v>
      </c>
      <c r="J195" s="58" t="s">
        <v>32</v>
      </c>
      <c r="K195" s="58" t="s">
        <v>62</v>
      </c>
      <c r="L195" s="74">
        <v>18.14</v>
      </c>
      <c r="M195" s="70">
        <f t="shared" si="12"/>
        <v>0.18895833333333334</v>
      </c>
      <c r="N195" s="10"/>
      <c r="O195" s="10"/>
      <c r="P195" s="10"/>
      <c r="Q195" s="10"/>
      <c r="R195" s="10"/>
      <c r="S195" s="10"/>
      <c r="T195" s="10"/>
    </row>
    <row r="196" spans="1:20" x14ac:dyDescent="0.25">
      <c r="A196" s="108" t="s">
        <v>133</v>
      </c>
      <c r="B196" s="108"/>
      <c r="C196" s="91">
        <v>1</v>
      </c>
      <c r="D196" s="68">
        <v>44166</v>
      </c>
      <c r="E196" s="54">
        <v>0.3354166666666667</v>
      </c>
      <c r="F196" s="68">
        <v>44166</v>
      </c>
      <c r="G196" s="54">
        <v>0.3979166666666667</v>
      </c>
      <c r="H196" s="52">
        <v>90</v>
      </c>
      <c r="I196" s="58" t="s">
        <v>29</v>
      </c>
      <c r="J196" s="58" t="s">
        <v>32</v>
      </c>
      <c r="K196" s="52" t="s">
        <v>65</v>
      </c>
      <c r="L196" s="77">
        <v>16.190000000000001</v>
      </c>
      <c r="M196" s="70">
        <f t="shared" ref="M196:M220" si="13">H196/1440*L196</f>
        <v>1.0118750000000001</v>
      </c>
      <c r="N196" s="10"/>
      <c r="O196" s="10"/>
      <c r="P196" s="10"/>
      <c r="Q196" s="10"/>
      <c r="R196" s="10"/>
      <c r="S196" s="10"/>
      <c r="T196" s="10"/>
    </row>
    <row r="197" spans="1:20" x14ac:dyDescent="0.25">
      <c r="A197" s="108"/>
      <c r="B197" s="108"/>
      <c r="C197" s="91">
        <v>2</v>
      </c>
      <c r="D197" s="68">
        <v>44166</v>
      </c>
      <c r="E197" s="54">
        <v>0.62847222222222221</v>
      </c>
      <c r="F197" s="68">
        <v>44166</v>
      </c>
      <c r="G197" s="54">
        <v>0.68680555555555556</v>
      </c>
      <c r="H197" s="52">
        <v>84</v>
      </c>
      <c r="I197" s="58" t="s">
        <v>29</v>
      </c>
      <c r="J197" s="58" t="s">
        <v>32</v>
      </c>
      <c r="K197" s="52" t="s">
        <v>65</v>
      </c>
      <c r="L197" s="77">
        <v>16.190000000000001</v>
      </c>
      <c r="M197" s="70">
        <f t="shared" si="13"/>
        <v>0.94441666666666679</v>
      </c>
      <c r="N197" s="10"/>
      <c r="O197" s="10"/>
      <c r="P197" s="10"/>
      <c r="Q197" s="10"/>
      <c r="R197" s="10"/>
      <c r="S197" s="10"/>
      <c r="T197" s="10"/>
    </row>
    <row r="198" spans="1:20" x14ac:dyDescent="0.25">
      <c r="A198" s="108"/>
      <c r="B198" s="108"/>
      <c r="C198" s="91">
        <v>3</v>
      </c>
      <c r="D198" s="68">
        <v>44169</v>
      </c>
      <c r="E198" s="54">
        <v>8.4722222222222213E-2</v>
      </c>
      <c r="F198" s="68">
        <v>44169</v>
      </c>
      <c r="G198" s="54">
        <v>0.15416666666666667</v>
      </c>
      <c r="H198" s="52">
        <v>100</v>
      </c>
      <c r="I198" s="58" t="s">
        <v>29</v>
      </c>
      <c r="J198" s="58" t="s">
        <v>32</v>
      </c>
      <c r="K198" s="52" t="s">
        <v>120</v>
      </c>
      <c r="L198" s="77">
        <v>303.61</v>
      </c>
      <c r="M198" s="70">
        <f t="shared" si="13"/>
        <v>21.084027777777781</v>
      </c>
      <c r="N198" s="10"/>
      <c r="O198" s="10"/>
      <c r="P198" s="10"/>
      <c r="Q198" s="10"/>
      <c r="R198" s="10"/>
      <c r="S198" s="10"/>
      <c r="T198" s="10"/>
    </row>
    <row r="199" spans="1:20" x14ac:dyDescent="0.25">
      <c r="A199" s="108"/>
      <c r="B199" s="108"/>
      <c r="C199" s="91">
        <v>4</v>
      </c>
      <c r="D199" s="71">
        <v>44177</v>
      </c>
      <c r="E199" s="55">
        <v>0.61041666666666672</v>
      </c>
      <c r="F199" s="71">
        <v>44177</v>
      </c>
      <c r="G199" s="55">
        <v>0.65763888888888888</v>
      </c>
      <c r="H199" s="56">
        <v>68</v>
      </c>
      <c r="I199" s="58" t="s">
        <v>23</v>
      </c>
      <c r="J199" s="58" t="s">
        <v>33</v>
      </c>
      <c r="K199" s="56" t="s">
        <v>117</v>
      </c>
      <c r="L199" s="78">
        <v>8.39</v>
      </c>
      <c r="M199" s="70">
        <f t="shared" si="13"/>
        <v>0.39619444444444446</v>
      </c>
      <c r="N199" s="10"/>
      <c r="O199" s="10"/>
      <c r="P199" s="10"/>
      <c r="Q199" s="10"/>
      <c r="R199" s="10"/>
      <c r="S199" s="10"/>
      <c r="T199" s="10"/>
    </row>
    <row r="200" spans="1:20" x14ac:dyDescent="0.25">
      <c r="A200" s="108"/>
      <c r="B200" s="108"/>
      <c r="C200" s="91">
        <v>5</v>
      </c>
      <c r="D200" s="68">
        <v>44177</v>
      </c>
      <c r="E200" s="54">
        <v>0.61041666666666672</v>
      </c>
      <c r="F200" s="68">
        <v>44177</v>
      </c>
      <c r="G200" s="54">
        <v>0.65763888888888888</v>
      </c>
      <c r="H200" s="52">
        <v>68</v>
      </c>
      <c r="I200" s="58" t="s">
        <v>23</v>
      </c>
      <c r="J200" s="58" t="s">
        <v>33</v>
      </c>
      <c r="K200" s="52" t="s">
        <v>65</v>
      </c>
      <c r="L200" s="77">
        <v>12.99</v>
      </c>
      <c r="M200" s="70">
        <f t="shared" si="13"/>
        <v>0.61341666666666661</v>
      </c>
      <c r="N200" s="10"/>
      <c r="O200" s="10"/>
      <c r="P200" s="10"/>
      <c r="Q200" s="10"/>
      <c r="R200" s="10"/>
      <c r="S200" s="10"/>
      <c r="T200" s="10"/>
    </row>
    <row r="201" spans="1:20" x14ac:dyDescent="0.25">
      <c r="A201" s="108"/>
      <c r="B201" s="108"/>
      <c r="C201" s="91">
        <v>6</v>
      </c>
      <c r="D201" s="68">
        <v>44177</v>
      </c>
      <c r="E201" s="54">
        <v>0.61041666666666672</v>
      </c>
      <c r="F201" s="68">
        <v>44178</v>
      </c>
      <c r="G201" s="54">
        <v>0.63263888888888886</v>
      </c>
      <c r="H201" s="52">
        <v>1472</v>
      </c>
      <c r="I201" s="58" t="s">
        <v>23</v>
      </c>
      <c r="J201" s="58" t="s">
        <v>33</v>
      </c>
      <c r="K201" s="52" t="s">
        <v>25</v>
      </c>
      <c r="L201" s="77">
        <v>4.43</v>
      </c>
      <c r="M201" s="70">
        <f t="shared" si="13"/>
        <v>4.5284444444444434</v>
      </c>
      <c r="N201" s="10"/>
      <c r="O201" s="10"/>
      <c r="P201" s="10"/>
      <c r="Q201" s="10"/>
      <c r="R201" s="10"/>
      <c r="S201" s="10"/>
      <c r="T201" s="10"/>
    </row>
    <row r="202" spans="1:20" x14ac:dyDescent="0.25">
      <c r="A202" s="108"/>
      <c r="B202" s="108"/>
      <c r="C202" s="58">
        <v>7</v>
      </c>
      <c r="D202" s="68">
        <v>44177</v>
      </c>
      <c r="E202" s="54">
        <v>0.62291666666666667</v>
      </c>
      <c r="F202" s="68">
        <v>44177</v>
      </c>
      <c r="G202" s="54">
        <v>0.62777777777777777</v>
      </c>
      <c r="H202" s="52">
        <v>7</v>
      </c>
      <c r="I202" s="58" t="s">
        <v>23</v>
      </c>
      <c r="J202" s="58" t="s">
        <v>33</v>
      </c>
      <c r="K202" s="52" t="s">
        <v>119</v>
      </c>
      <c r="L202" s="77">
        <v>51.64</v>
      </c>
      <c r="M202" s="70">
        <f t="shared" si="13"/>
        <v>0.25102777777777779</v>
      </c>
      <c r="N202" s="10"/>
      <c r="O202" s="10"/>
      <c r="P202" s="10"/>
      <c r="Q202" s="10"/>
      <c r="R202" s="10"/>
      <c r="S202" s="10"/>
      <c r="T202" s="10"/>
    </row>
    <row r="203" spans="1:20" x14ac:dyDescent="0.25">
      <c r="A203" s="108"/>
      <c r="B203" s="108"/>
      <c r="C203" s="58">
        <v>8</v>
      </c>
      <c r="D203" s="68">
        <v>44180</v>
      </c>
      <c r="E203" s="54">
        <v>0.31319444444444444</v>
      </c>
      <c r="F203" s="68">
        <v>44180</v>
      </c>
      <c r="G203" s="54">
        <v>0.60416666666666663</v>
      </c>
      <c r="H203" s="52">
        <v>419</v>
      </c>
      <c r="I203" s="58" t="s">
        <v>29</v>
      </c>
      <c r="J203" s="58" t="s">
        <v>32</v>
      </c>
      <c r="K203" s="52" t="s">
        <v>68</v>
      </c>
      <c r="L203" s="88">
        <v>4.62</v>
      </c>
      <c r="M203" s="70">
        <f t="shared" si="13"/>
        <v>1.3442916666666669</v>
      </c>
      <c r="N203" s="10"/>
      <c r="O203" s="10"/>
      <c r="P203" s="10"/>
      <c r="Q203" s="10"/>
      <c r="R203" s="10"/>
      <c r="S203" s="10"/>
      <c r="T203" s="10"/>
    </row>
    <row r="204" spans="1:20" x14ac:dyDescent="0.25">
      <c r="A204" s="108"/>
      <c r="B204" s="108"/>
      <c r="C204" s="58">
        <v>9</v>
      </c>
      <c r="D204" s="68">
        <v>44181</v>
      </c>
      <c r="E204" s="54">
        <v>0.32222222222222224</v>
      </c>
      <c r="F204" s="68">
        <v>44181</v>
      </c>
      <c r="G204" s="54">
        <v>0.57638888888888895</v>
      </c>
      <c r="H204" s="52">
        <v>366</v>
      </c>
      <c r="I204" s="58" t="s">
        <v>29</v>
      </c>
      <c r="J204" s="58" t="s">
        <v>32</v>
      </c>
      <c r="K204" s="52" t="s">
        <v>68</v>
      </c>
      <c r="L204" s="88">
        <v>4.62</v>
      </c>
      <c r="M204" s="70">
        <f t="shared" si="13"/>
        <v>1.17425</v>
      </c>
      <c r="N204" s="10"/>
      <c r="O204" s="10"/>
      <c r="P204" s="10"/>
      <c r="Q204" s="10"/>
      <c r="R204" s="10"/>
      <c r="S204" s="10"/>
      <c r="T204" s="10"/>
    </row>
    <row r="205" spans="1:20" x14ac:dyDescent="0.25">
      <c r="A205" s="108"/>
      <c r="B205" s="108"/>
      <c r="C205" s="58">
        <v>10</v>
      </c>
      <c r="D205" s="42">
        <v>44186</v>
      </c>
      <c r="E205" s="55">
        <v>4.3750000000000004E-2</v>
      </c>
      <c r="F205" s="68">
        <v>44186</v>
      </c>
      <c r="G205" s="55">
        <v>8.8888888888888892E-2</v>
      </c>
      <c r="H205" s="56">
        <v>65</v>
      </c>
      <c r="I205" s="58" t="s">
        <v>29</v>
      </c>
      <c r="J205" s="58" t="s">
        <v>32</v>
      </c>
      <c r="K205" s="52" t="s">
        <v>120</v>
      </c>
      <c r="L205" s="79">
        <v>304.31400000000002</v>
      </c>
      <c r="M205" s="70">
        <f t="shared" si="13"/>
        <v>13.736395833333335</v>
      </c>
      <c r="N205" s="10"/>
      <c r="O205" s="10"/>
      <c r="P205" s="10"/>
      <c r="Q205" s="10"/>
      <c r="R205" s="10"/>
      <c r="S205" s="10"/>
      <c r="T205" s="10"/>
    </row>
    <row r="206" spans="1:20" x14ac:dyDescent="0.25">
      <c r="A206" s="108"/>
      <c r="B206" s="108"/>
      <c r="C206" s="58">
        <v>11</v>
      </c>
      <c r="D206" s="42">
        <v>44186</v>
      </c>
      <c r="E206" s="44">
        <v>0.74305555555555547</v>
      </c>
      <c r="F206" s="42">
        <v>44186</v>
      </c>
      <c r="G206" s="54">
        <v>0.76666666666666661</v>
      </c>
      <c r="H206" s="56">
        <v>34</v>
      </c>
      <c r="I206" s="58" t="s">
        <v>23</v>
      </c>
      <c r="J206" s="58" t="s">
        <v>30</v>
      </c>
      <c r="K206" s="58" t="s">
        <v>74</v>
      </c>
      <c r="L206" s="79">
        <v>633.14800000000002</v>
      </c>
      <c r="M206" s="70">
        <f t="shared" si="13"/>
        <v>14.949327777777778</v>
      </c>
      <c r="N206" s="10"/>
      <c r="O206" s="10"/>
      <c r="P206" s="10"/>
      <c r="Q206" s="10"/>
      <c r="R206" s="10"/>
      <c r="S206" s="10"/>
      <c r="T206" s="10"/>
    </row>
    <row r="207" spans="1:20" x14ac:dyDescent="0.25">
      <c r="A207" s="108"/>
      <c r="B207" s="108"/>
      <c r="C207" s="58">
        <v>12</v>
      </c>
      <c r="D207" s="42">
        <v>44186</v>
      </c>
      <c r="E207" s="44">
        <v>0.74305555555555547</v>
      </c>
      <c r="F207" s="42">
        <v>44186</v>
      </c>
      <c r="G207" s="54">
        <v>0.76666666666666661</v>
      </c>
      <c r="H207" s="56">
        <v>34</v>
      </c>
      <c r="I207" s="58" t="s">
        <v>23</v>
      </c>
      <c r="J207" s="58" t="s">
        <v>30</v>
      </c>
      <c r="K207" s="58" t="s">
        <v>107</v>
      </c>
      <c r="L207" s="79">
        <v>4.9539999999999997</v>
      </c>
      <c r="M207" s="70">
        <f t="shared" si="13"/>
        <v>0.11696944444444443</v>
      </c>
      <c r="N207" s="10"/>
      <c r="O207" s="10"/>
      <c r="P207" s="10"/>
      <c r="Q207" s="10"/>
      <c r="R207" s="10"/>
      <c r="S207" s="10"/>
      <c r="T207" s="10"/>
    </row>
    <row r="208" spans="1:20" x14ac:dyDescent="0.25">
      <c r="A208" s="108"/>
      <c r="B208" s="108"/>
      <c r="C208" s="58">
        <v>13</v>
      </c>
      <c r="D208" s="42">
        <v>44186</v>
      </c>
      <c r="E208" s="44">
        <v>0.74305555555555547</v>
      </c>
      <c r="F208" s="42">
        <v>44186</v>
      </c>
      <c r="G208" s="44">
        <v>0.7680555555555556</v>
      </c>
      <c r="H208" s="58">
        <v>36</v>
      </c>
      <c r="I208" s="58" t="s">
        <v>23</v>
      </c>
      <c r="J208" s="58" t="s">
        <v>30</v>
      </c>
      <c r="K208" s="58" t="s">
        <v>28</v>
      </c>
      <c r="L208" s="79">
        <v>253.77099999999999</v>
      </c>
      <c r="M208" s="70">
        <f t="shared" si="13"/>
        <v>6.3442749999999997</v>
      </c>
      <c r="N208" s="10"/>
      <c r="O208" s="10"/>
      <c r="P208" s="10"/>
      <c r="Q208" s="10"/>
      <c r="R208" s="10"/>
      <c r="S208" s="10"/>
      <c r="T208" s="10"/>
    </row>
    <row r="209" spans="1:20" x14ac:dyDescent="0.25">
      <c r="A209" s="108"/>
      <c r="B209" s="108"/>
      <c r="C209" s="58">
        <v>14</v>
      </c>
      <c r="D209" s="42">
        <v>44189</v>
      </c>
      <c r="E209" s="44">
        <v>4.7916666666666663E-2</v>
      </c>
      <c r="F209" s="42">
        <v>44189</v>
      </c>
      <c r="G209" s="44">
        <v>0.10416666666666667</v>
      </c>
      <c r="H209" s="58">
        <v>81</v>
      </c>
      <c r="I209" s="58" t="s">
        <v>29</v>
      </c>
      <c r="J209" s="58" t="s">
        <v>32</v>
      </c>
      <c r="K209" s="58" t="s">
        <v>120</v>
      </c>
      <c r="L209" s="79">
        <v>308.334</v>
      </c>
      <c r="M209" s="70">
        <f t="shared" si="13"/>
        <v>17.343787500000001</v>
      </c>
      <c r="N209" s="10"/>
      <c r="O209" s="10"/>
      <c r="P209" s="10"/>
      <c r="Q209" s="10"/>
      <c r="R209" s="10"/>
      <c r="S209" s="10"/>
      <c r="T209" s="10"/>
    </row>
    <row r="210" spans="1:20" x14ac:dyDescent="0.25">
      <c r="A210" s="108"/>
      <c r="B210" s="108"/>
      <c r="C210" s="91">
        <v>15</v>
      </c>
      <c r="D210" s="42">
        <v>44191</v>
      </c>
      <c r="E210" s="44">
        <v>0.58263888888888882</v>
      </c>
      <c r="F210" s="42">
        <v>44191</v>
      </c>
      <c r="G210" s="44">
        <v>0.59027777777777779</v>
      </c>
      <c r="H210" s="58">
        <v>11</v>
      </c>
      <c r="I210" s="58" t="s">
        <v>23</v>
      </c>
      <c r="J210" s="58" t="s">
        <v>33</v>
      </c>
      <c r="K210" s="58" t="s">
        <v>117</v>
      </c>
      <c r="L210" s="79">
        <v>4.6619999999999999</v>
      </c>
      <c r="M210" s="70">
        <f t="shared" si="13"/>
        <v>3.5612499999999998E-2</v>
      </c>
      <c r="N210" s="10"/>
      <c r="O210" s="10"/>
      <c r="P210" s="10"/>
      <c r="Q210" s="10"/>
      <c r="R210" s="10"/>
      <c r="S210" s="10"/>
      <c r="T210" s="10"/>
    </row>
    <row r="211" spans="1:20" x14ac:dyDescent="0.25">
      <c r="A211" s="108"/>
      <c r="B211" s="108"/>
      <c r="C211" s="91">
        <v>16</v>
      </c>
      <c r="D211" s="89">
        <v>44191</v>
      </c>
      <c r="E211" s="90">
        <v>0.58263888888888882</v>
      </c>
      <c r="F211" s="89">
        <v>44198</v>
      </c>
      <c r="G211" s="90">
        <v>0.74444444444444446</v>
      </c>
      <c r="H211" s="91">
        <v>10313</v>
      </c>
      <c r="I211" s="91" t="s">
        <v>23</v>
      </c>
      <c r="J211" s="91" t="s">
        <v>33</v>
      </c>
      <c r="K211" s="91" t="s">
        <v>25</v>
      </c>
      <c r="L211" s="92">
        <v>4.0570000000000004</v>
      </c>
      <c r="M211" s="93">
        <f t="shared" si="13"/>
        <v>29.055445138888892</v>
      </c>
      <c r="N211" s="10"/>
      <c r="O211" s="10"/>
      <c r="P211" s="10"/>
      <c r="Q211" s="10"/>
      <c r="R211" s="10"/>
      <c r="S211" s="10"/>
      <c r="T211" s="10"/>
    </row>
    <row r="212" spans="1:20" x14ac:dyDescent="0.25">
      <c r="A212" s="108"/>
      <c r="B212" s="108"/>
      <c r="C212" s="91">
        <v>17</v>
      </c>
      <c r="D212" s="42">
        <v>44191</v>
      </c>
      <c r="E212" s="44">
        <v>0.68125000000000002</v>
      </c>
      <c r="F212" s="42">
        <v>44191</v>
      </c>
      <c r="G212" s="44">
        <v>0.68958333333333333</v>
      </c>
      <c r="H212" s="58">
        <v>12</v>
      </c>
      <c r="I212" s="58" t="s">
        <v>23</v>
      </c>
      <c r="J212" s="58" t="s">
        <v>33</v>
      </c>
      <c r="K212" s="58" t="s">
        <v>118</v>
      </c>
      <c r="L212" s="79">
        <v>262.23700000000002</v>
      </c>
      <c r="M212" s="70">
        <f t="shared" si="13"/>
        <v>2.1853083333333334</v>
      </c>
      <c r="N212" s="10"/>
      <c r="O212" s="10"/>
      <c r="P212" s="10"/>
      <c r="Q212" s="10"/>
      <c r="R212" s="10"/>
      <c r="S212" s="10"/>
      <c r="T212" s="10"/>
    </row>
    <row r="213" spans="1:20" x14ac:dyDescent="0.25">
      <c r="A213" s="108"/>
      <c r="B213" s="108"/>
      <c r="C213" s="91">
        <v>18</v>
      </c>
      <c r="D213" s="42">
        <v>44191</v>
      </c>
      <c r="E213" s="44">
        <v>0.70347222222222217</v>
      </c>
      <c r="F213" s="42">
        <v>44191</v>
      </c>
      <c r="G213" s="44">
        <v>0.76736111111111116</v>
      </c>
      <c r="H213" s="58">
        <v>92</v>
      </c>
      <c r="I213" s="58" t="s">
        <v>23</v>
      </c>
      <c r="J213" s="58" t="s">
        <v>33</v>
      </c>
      <c r="K213" s="58" t="s">
        <v>119</v>
      </c>
      <c r="L213" s="79">
        <v>51.543999999999997</v>
      </c>
      <c r="M213" s="70">
        <f t="shared" si="13"/>
        <v>3.2930888888888883</v>
      </c>
      <c r="N213" s="10"/>
      <c r="O213" s="10"/>
      <c r="P213" s="10"/>
      <c r="Q213" s="10"/>
      <c r="R213" s="10"/>
      <c r="S213" s="10"/>
      <c r="T213" s="10"/>
    </row>
    <row r="214" spans="1:20" x14ac:dyDescent="0.25">
      <c r="A214" s="108"/>
      <c r="B214" s="108"/>
      <c r="C214" s="91">
        <v>19</v>
      </c>
      <c r="D214" s="42">
        <v>44191</v>
      </c>
      <c r="E214" s="44">
        <v>0.78402777777777777</v>
      </c>
      <c r="F214" s="42">
        <v>44192</v>
      </c>
      <c r="G214" s="44">
        <v>0.71736111111111101</v>
      </c>
      <c r="H214" s="58">
        <v>1344</v>
      </c>
      <c r="I214" s="58" t="s">
        <v>23</v>
      </c>
      <c r="J214" s="58" t="s">
        <v>33</v>
      </c>
      <c r="K214" s="58" t="s">
        <v>119</v>
      </c>
      <c r="L214" s="79">
        <v>51.543999999999997</v>
      </c>
      <c r="M214" s="70">
        <f t="shared" si="13"/>
        <v>48.107733333333329</v>
      </c>
      <c r="N214" s="10"/>
      <c r="O214" s="10"/>
      <c r="P214" s="10"/>
      <c r="Q214" s="10"/>
      <c r="R214" s="10"/>
      <c r="S214" s="10"/>
      <c r="T214" s="10"/>
    </row>
    <row r="215" spans="1:20" x14ac:dyDescent="0.25">
      <c r="A215" s="108"/>
      <c r="B215" s="108"/>
      <c r="C215" s="91">
        <v>20</v>
      </c>
      <c r="D215" s="42">
        <v>44192</v>
      </c>
      <c r="E215" s="44">
        <v>0.55347222222222225</v>
      </c>
      <c r="F215" s="42">
        <v>44192</v>
      </c>
      <c r="G215" s="44">
        <v>0.55833333333333335</v>
      </c>
      <c r="H215" s="58">
        <v>7</v>
      </c>
      <c r="I215" s="58" t="s">
        <v>23</v>
      </c>
      <c r="J215" s="58" t="s">
        <v>33</v>
      </c>
      <c r="K215" s="58" t="s">
        <v>117</v>
      </c>
      <c r="L215" s="79">
        <v>4.6619999999999999</v>
      </c>
      <c r="M215" s="70">
        <f t="shared" si="13"/>
        <v>2.2662499999999999E-2</v>
      </c>
      <c r="N215" s="10"/>
      <c r="O215" s="10"/>
      <c r="P215" s="10"/>
      <c r="Q215" s="10"/>
      <c r="R215" s="10"/>
      <c r="S215" s="10"/>
      <c r="T215" s="10"/>
    </row>
    <row r="216" spans="1:20" x14ac:dyDescent="0.25">
      <c r="A216" s="108"/>
      <c r="B216" s="108"/>
      <c r="C216" s="58">
        <v>21</v>
      </c>
      <c r="D216" s="42">
        <v>44192</v>
      </c>
      <c r="E216" s="44">
        <v>0.8881944444444444</v>
      </c>
      <c r="F216" s="42">
        <v>44193</v>
      </c>
      <c r="G216" s="44">
        <v>3.4722222222222224E-2</v>
      </c>
      <c r="H216" s="58">
        <v>211</v>
      </c>
      <c r="I216" s="58" t="s">
        <v>23</v>
      </c>
      <c r="J216" s="58" t="s">
        <v>33</v>
      </c>
      <c r="K216" s="58" t="s">
        <v>119</v>
      </c>
      <c r="L216" s="79">
        <v>51.543999999999997</v>
      </c>
      <c r="M216" s="70">
        <f t="shared" si="13"/>
        <v>7.5526277777777775</v>
      </c>
      <c r="N216" s="10"/>
      <c r="O216" s="10"/>
      <c r="P216" s="10"/>
      <c r="Q216" s="10"/>
      <c r="R216" s="10"/>
      <c r="S216" s="10"/>
      <c r="T216" s="10"/>
    </row>
    <row r="217" spans="1:20" x14ac:dyDescent="0.25">
      <c r="A217" s="108"/>
      <c r="B217" s="108"/>
      <c r="C217" s="58">
        <v>22</v>
      </c>
      <c r="D217" s="42">
        <v>44193</v>
      </c>
      <c r="E217" s="44">
        <v>6.3194444444444442E-2</v>
      </c>
      <c r="F217" s="42">
        <v>44193</v>
      </c>
      <c r="G217" s="44">
        <v>0.38541666666666669</v>
      </c>
      <c r="H217" s="58">
        <v>464</v>
      </c>
      <c r="I217" s="58" t="s">
        <v>23</v>
      </c>
      <c r="J217" s="58" t="s">
        <v>33</v>
      </c>
      <c r="K217" s="58" t="s">
        <v>119</v>
      </c>
      <c r="L217" s="79">
        <v>51.543999999999997</v>
      </c>
      <c r="M217" s="70">
        <f t="shared" si="13"/>
        <v>16.608622222222223</v>
      </c>
      <c r="N217" s="10"/>
      <c r="O217" s="10"/>
      <c r="P217" s="10"/>
      <c r="Q217" s="10"/>
      <c r="R217" s="10"/>
      <c r="S217" s="10"/>
      <c r="T217" s="10"/>
    </row>
    <row r="218" spans="1:20" x14ac:dyDescent="0.25">
      <c r="A218" s="108"/>
      <c r="B218" s="108"/>
      <c r="C218" s="58">
        <v>23</v>
      </c>
      <c r="D218" s="42">
        <v>44193</v>
      </c>
      <c r="E218" s="44">
        <v>0.98749999999999993</v>
      </c>
      <c r="F218" s="42">
        <v>44194</v>
      </c>
      <c r="G218" s="44">
        <v>6.9444444444444441E-3</v>
      </c>
      <c r="H218" s="58">
        <v>28</v>
      </c>
      <c r="I218" s="58" t="s">
        <v>23</v>
      </c>
      <c r="J218" s="58" t="s">
        <v>33</v>
      </c>
      <c r="K218" s="58" t="s">
        <v>121</v>
      </c>
      <c r="L218" s="79">
        <v>533.89</v>
      </c>
      <c r="M218" s="70">
        <f t="shared" si="13"/>
        <v>10.381194444444445</v>
      </c>
      <c r="N218" s="10"/>
      <c r="O218" s="10"/>
      <c r="P218" s="10"/>
      <c r="Q218" s="10"/>
      <c r="R218" s="10"/>
      <c r="S218" s="10"/>
      <c r="T218" s="10"/>
    </row>
    <row r="219" spans="1:20" x14ac:dyDescent="0.25">
      <c r="A219" s="108"/>
      <c r="B219" s="108"/>
      <c r="C219" s="58">
        <v>24</v>
      </c>
      <c r="D219" s="42">
        <v>44195</v>
      </c>
      <c r="E219" s="44">
        <v>0.92986111111111114</v>
      </c>
      <c r="F219" s="42">
        <v>44196</v>
      </c>
      <c r="G219" s="44">
        <v>7.6388888888888886E-3</v>
      </c>
      <c r="H219" s="58">
        <v>112</v>
      </c>
      <c r="I219" s="58" t="s">
        <v>23</v>
      </c>
      <c r="J219" s="58" t="s">
        <v>32</v>
      </c>
      <c r="K219" s="58" t="s">
        <v>120</v>
      </c>
      <c r="L219" s="92">
        <v>215.39</v>
      </c>
      <c r="M219" s="70">
        <f t="shared" si="13"/>
        <v>16.752555555555556</v>
      </c>
      <c r="N219" s="10"/>
      <c r="O219" s="10"/>
      <c r="P219" s="10"/>
      <c r="Q219" s="10"/>
      <c r="R219" s="10"/>
      <c r="S219" s="10"/>
      <c r="T219" s="10"/>
    </row>
    <row r="220" spans="1:20" x14ac:dyDescent="0.25">
      <c r="A220" s="108"/>
      <c r="B220" s="108"/>
      <c r="C220" s="58">
        <v>25</v>
      </c>
      <c r="D220" s="42">
        <v>44195</v>
      </c>
      <c r="E220" s="44">
        <v>0.92986111111111114</v>
      </c>
      <c r="F220" s="42">
        <v>44196</v>
      </c>
      <c r="G220" s="44">
        <v>7.6388888888888886E-3</v>
      </c>
      <c r="H220" s="58">
        <v>112</v>
      </c>
      <c r="I220" s="58" t="s">
        <v>23</v>
      </c>
      <c r="J220" s="58" t="s">
        <v>32</v>
      </c>
      <c r="K220" s="58" t="s">
        <v>119</v>
      </c>
      <c r="L220" s="79">
        <v>43.82</v>
      </c>
      <c r="M220" s="70">
        <f t="shared" si="13"/>
        <v>3.4082222222222223</v>
      </c>
      <c r="N220" s="10"/>
      <c r="O220" s="10"/>
      <c r="P220" s="10"/>
      <c r="Q220" s="10"/>
      <c r="R220" s="10"/>
      <c r="S220" s="10"/>
      <c r="T220" s="10"/>
    </row>
    <row r="221" spans="1:20" x14ac:dyDescent="0.25">
      <c r="M221" s="81">
        <f>+SUM(M5:M220)</f>
        <v>2495.9592201388909</v>
      </c>
    </row>
    <row r="222" spans="1:20" x14ac:dyDescent="0.25">
      <c r="N222" s="7"/>
      <c r="O222" s="7"/>
      <c r="P222" s="7"/>
      <c r="Q222" s="7"/>
      <c r="R222" s="60"/>
    </row>
    <row r="223" spans="1:20" x14ac:dyDescent="0.25">
      <c r="C223" s="4"/>
      <c r="D223" s="4"/>
      <c r="E223" s="4"/>
      <c r="F223" s="4"/>
      <c r="G223" s="4"/>
      <c r="H223" s="5"/>
      <c r="I223" s="6"/>
      <c r="J223" s="6"/>
      <c r="K223" s="6"/>
      <c r="L223" s="6"/>
      <c r="M223" s="7"/>
      <c r="N223" s="35"/>
      <c r="O223" s="35"/>
      <c r="P223" s="35"/>
      <c r="Q223" s="35"/>
    </row>
    <row r="224" spans="1:20" ht="15.75" x14ac:dyDescent="0.25">
      <c r="C224" s="36"/>
      <c r="D224" s="10"/>
      <c r="E224" s="31"/>
      <c r="F224" s="32"/>
      <c r="G224" s="32"/>
      <c r="H224" s="32"/>
      <c r="I224" s="32"/>
      <c r="J224" s="32"/>
      <c r="K224" s="32"/>
      <c r="L224" s="32"/>
      <c r="M224" s="32"/>
    </row>
    <row r="225" spans="3:3" ht="15.75" x14ac:dyDescent="0.25">
      <c r="C225" s="36"/>
    </row>
    <row r="226" spans="3:3" ht="15.75" x14ac:dyDescent="0.25">
      <c r="C226" s="36"/>
    </row>
    <row r="227" spans="3:3" ht="15.75" x14ac:dyDescent="0.25">
      <c r="C227" s="36"/>
    </row>
    <row r="228" spans="3:3" ht="15.75" x14ac:dyDescent="0.25">
      <c r="C228" s="36"/>
    </row>
    <row r="229" spans="3:3" ht="15.75" x14ac:dyDescent="0.25">
      <c r="C229" s="36"/>
    </row>
    <row r="230" spans="3:3" ht="15.75" x14ac:dyDescent="0.25">
      <c r="C230" s="36"/>
    </row>
    <row r="232" spans="3:3" x14ac:dyDescent="0.25">
      <c r="C232" s="4"/>
    </row>
    <row r="233" spans="3:3" x14ac:dyDescent="0.25">
      <c r="C233" s="4"/>
    </row>
  </sheetData>
  <autoFilter ref="H3:M221"/>
  <mergeCells count="22">
    <mergeCell ref="C2:M2"/>
    <mergeCell ref="A186:B195"/>
    <mergeCell ref="A196:B220"/>
    <mergeCell ref="A121:B144"/>
    <mergeCell ref="A76:B89"/>
    <mergeCell ref="A90:B120"/>
    <mergeCell ref="J3:J4"/>
    <mergeCell ref="K3:K4"/>
    <mergeCell ref="L3:L4"/>
    <mergeCell ref="M3:M4"/>
    <mergeCell ref="A145:B185"/>
    <mergeCell ref="A47:B54"/>
    <mergeCell ref="A55:B75"/>
    <mergeCell ref="A12:B24"/>
    <mergeCell ref="A25:B34"/>
    <mergeCell ref="A35:B46"/>
    <mergeCell ref="A5:B11"/>
    <mergeCell ref="C3:C4"/>
    <mergeCell ref="D3:E3"/>
    <mergeCell ref="F3:G3"/>
    <mergeCell ref="H3:H4"/>
    <mergeCell ref="I3:I4"/>
  </mergeCells>
  <pageMargins left="0.7" right="0.7" top="0.75" bottom="0.75" header="0.3" footer="0.3"/>
  <pageSetup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"/>
  <sheetViews>
    <sheetView workbookViewId="0">
      <selection activeCell="C8" sqref="C8"/>
    </sheetView>
  </sheetViews>
  <sheetFormatPr defaultRowHeight="15" x14ac:dyDescent="0.25"/>
  <cols>
    <col min="2" max="5" width="15.7109375" customWidth="1"/>
  </cols>
  <sheetData>
    <row r="2" spans="1:11" ht="15.75" thickBot="1" x14ac:dyDescent="0.3">
      <c r="A2" s="13"/>
      <c r="B2" s="13"/>
      <c r="C2" s="13"/>
      <c r="D2" s="13"/>
      <c r="E2" s="13"/>
    </row>
    <row r="3" spans="1:11" ht="16.5" thickBot="1" x14ac:dyDescent="0.3">
      <c r="A3" s="13"/>
      <c r="B3" s="14" t="s">
        <v>34</v>
      </c>
      <c r="C3" s="15"/>
      <c r="D3" s="112"/>
      <c r="E3" s="112"/>
    </row>
    <row r="4" spans="1:11" ht="16.5" thickBot="1" x14ac:dyDescent="0.3">
      <c r="A4" s="13"/>
      <c r="B4" s="113" t="s">
        <v>35</v>
      </c>
      <c r="C4" s="114"/>
      <c r="D4" s="112"/>
      <c r="E4" s="112"/>
    </row>
    <row r="5" spans="1:11" ht="15.75" x14ac:dyDescent="0.25">
      <c r="A5" s="13"/>
      <c r="B5" s="16" t="s">
        <v>36</v>
      </c>
      <c r="C5" s="17" t="s">
        <v>37</v>
      </c>
      <c r="D5" s="112"/>
      <c r="E5" s="112"/>
    </row>
    <row r="6" spans="1:11" ht="16.5" thickBot="1" x14ac:dyDescent="0.3">
      <c r="A6" s="13"/>
      <c r="B6" s="18" t="s">
        <v>38</v>
      </c>
      <c r="C6" s="45" t="s">
        <v>39</v>
      </c>
      <c r="D6" s="112"/>
      <c r="E6" s="112"/>
    </row>
    <row r="7" spans="1:11" ht="16.5" thickBot="1" x14ac:dyDescent="0.3">
      <c r="A7" s="13"/>
      <c r="B7" s="18" t="s">
        <v>40</v>
      </c>
      <c r="C7" s="46">
        <v>3075039.3139999998</v>
      </c>
      <c r="D7" s="112"/>
      <c r="E7" s="112"/>
    </row>
    <row r="8" spans="1:11" ht="16.5" thickBot="1" x14ac:dyDescent="0.3">
      <c r="A8" s="13"/>
      <c r="B8" s="19" t="s">
        <v>41</v>
      </c>
      <c r="C8" s="99">
        <f>'Tabela P1'!M221*8784/C7</f>
        <v>7.1298294268572135</v>
      </c>
      <c r="D8" s="112"/>
      <c r="E8" s="112"/>
    </row>
    <row r="9" spans="1:1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</sheetData>
  <mergeCells count="7">
    <mergeCell ref="D8:E8"/>
    <mergeCell ref="D3:E3"/>
    <mergeCell ref="B4:C4"/>
    <mergeCell ref="D4:E4"/>
    <mergeCell ref="D5:E5"/>
    <mergeCell ref="D6:E6"/>
    <mergeCell ref="D7:E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workbookViewId="0">
      <selection activeCell="H20" sqref="H20"/>
    </sheetView>
  </sheetViews>
  <sheetFormatPr defaultRowHeight="15" x14ac:dyDescent="0.25"/>
  <cols>
    <col min="2" max="16" width="15.7109375" customWidth="1"/>
  </cols>
  <sheetData>
    <row r="1" spans="2:16" ht="15.75" thickBot="1" x14ac:dyDescent="0.3"/>
    <row r="2" spans="2:16" ht="15.75" thickBot="1" x14ac:dyDescent="0.3">
      <c r="B2" s="121" t="s">
        <v>42</v>
      </c>
      <c r="C2" s="122"/>
      <c r="D2" s="123"/>
      <c r="E2" s="20" t="s">
        <v>0</v>
      </c>
      <c r="F2" s="20" t="s">
        <v>13</v>
      </c>
      <c r="G2" s="20" t="s">
        <v>14</v>
      </c>
      <c r="H2" s="20" t="s">
        <v>15</v>
      </c>
      <c r="I2" s="20" t="s">
        <v>16</v>
      </c>
      <c r="J2" s="20" t="s">
        <v>17</v>
      </c>
      <c r="K2" s="20" t="s">
        <v>18</v>
      </c>
      <c r="L2" s="20" t="s">
        <v>19</v>
      </c>
      <c r="M2" s="20" t="s">
        <v>20</v>
      </c>
      <c r="N2" s="20" t="s">
        <v>21</v>
      </c>
      <c r="O2" s="20" t="s">
        <v>22</v>
      </c>
      <c r="P2" s="20" t="s">
        <v>24</v>
      </c>
    </row>
    <row r="3" spans="2:16" s="22" customFormat="1" ht="30" customHeight="1" thickBot="1" x14ac:dyDescent="0.3">
      <c r="B3" s="124" t="s">
        <v>43</v>
      </c>
      <c r="C3" s="125"/>
      <c r="D3" s="126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2:16" ht="15" customHeight="1" x14ac:dyDescent="0.25">
      <c r="B4" s="127" t="s">
        <v>44</v>
      </c>
      <c r="C4" s="128"/>
      <c r="D4" s="129"/>
      <c r="E4" s="23" t="s">
        <v>45</v>
      </c>
      <c r="F4" s="23" t="s">
        <v>45</v>
      </c>
      <c r="G4" s="23" t="s">
        <v>45</v>
      </c>
      <c r="H4" s="23" t="s">
        <v>45</v>
      </c>
      <c r="I4" s="23" t="s">
        <v>45</v>
      </c>
      <c r="J4" s="23" t="s">
        <v>45</v>
      </c>
      <c r="K4" s="23" t="s">
        <v>45</v>
      </c>
      <c r="L4" s="23" t="s">
        <v>45</v>
      </c>
      <c r="M4" s="23" t="s">
        <v>45</v>
      </c>
      <c r="N4" s="23" t="s">
        <v>45</v>
      </c>
      <c r="O4" s="23" t="s">
        <v>45</v>
      </c>
      <c r="P4" s="23" t="s">
        <v>45</v>
      </c>
    </row>
    <row r="5" spans="2:16" ht="38.25" x14ac:dyDescent="0.25">
      <c r="B5" s="130" t="s">
        <v>46</v>
      </c>
      <c r="C5" s="131"/>
      <c r="D5" s="132"/>
      <c r="E5" s="24" t="s">
        <v>47</v>
      </c>
      <c r="F5" s="24" t="s">
        <v>47</v>
      </c>
      <c r="G5" s="24" t="s">
        <v>47</v>
      </c>
      <c r="H5" s="24" t="s">
        <v>47</v>
      </c>
      <c r="I5" s="24" t="s">
        <v>47</v>
      </c>
      <c r="J5" s="24" t="s">
        <v>47</v>
      </c>
      <c r="K5" s="24" t="s">
        <v>47</v>
      </c>
      <c r="L5" s="24" t="s">
        <v>47</v>
      </c>
      <c r="M5" s="24" t="s">
        <v>47</v>
      </c>
      <c r="N5" s="24" t="s">
        <v>47</v>
      </c>
      <c r="O5" s="24" t="s">
        <v>47</v>
      </c>
      <c r="P5" s="24" t="s">
        <v>47</v>
      </c>
    </row>
    <row r="6" spans="2:16" ht="51" x14ac:dyDescent="0.25">
      <c r="B6" s="130"/>
      <c r="C6" s="131"/>
      <c r="D6" s="132"/>
      <c r="E6" s="24" t="s">
        <v>48</v>
      </c>
      <c r="F6" s="24" t="s">
        <v>48</v>
      </c>
      <c r="G6" s="24" t="s">
        <v>48</v>
      </c>
      <c r="H6" s="24" t="s">
        <v>48</v>
      </c>
      <c r="I6" s="24" t="s">
        <v>48</v>
      </c>
      <c r="J6" s="24" t="s">
        <v>48</v>
      </c>
      <c r="K6" s="24" t="s">
        <v>48</v>
      </c>
      <c r="L6" s="24" t="s">
        <v>48</v>
      </c>
      <c r="M6" s="24" t="s">
        <v>48</v>
      </c>
      <c r="N6" s="24" t="s">
        <v>48</v>
      </c>
      <c r="O6" s="24" t="s">
        <v>48</v>
      </c>
      <c r="P6" s="24" t="s">
        <v>48</v>
      </c>
    </row>
    <row r="7" spans="2:16" x14ac:dyDescent="0.25">
      <c r="B7" s="115" t="s">
        <v>49</v>
      </c>
      <c r="C7" s="116"/>
      <c r="D7" s="117"/>
      <c r="E7" s="25">
        <v>7</v>
      </c>
      <c r="F7" s="25">
        <v>13</v>
      </c>
      <c r="G7" s="25">
        <v>10</v>
      </c>
      <c r="H7" s="25">
        <v>12</v>
      </c>
      <c r="I7" s="25">
        <v>8</v>
      </c>
      <c r="J7" s="25">
        <v>21</v>
      </c>
      <c r="K7" s="25">
        <v>14</v>
      </c>
      <c r="L7" s="25">
        <v>31</v>
      </c>
      <c r="M7" s="25">
        <v>24</v>
      </c>
      <c r="N7" s="25">
        <v>41</v>
      </c>
      <c r="O7" s="25">
        <v>10</v>
      </c>
      <c r="P7" s="25">
        <v>25</v>
      </c>
    </row>
    <row r="8" spans="2:16" x14ac:dyDescent="0.25">
      <c r="B8" s="115" t="s">
        <v>50</v>
      </c>
      <c r="C8" s="116"/>
      <c r="D8" s="117"/>
      <c r="E8" s="25">
        <v>7</v>
      </c>
      <c r="F8" s="25">
        <v>13</v>
      </c>
      <c r="G8" s="25">
        <v>9</v>
      </c>
      <c r="H8" s="25">
        <v>12</v>
      </c>
      <c r="I8" s="25">
        <v>8</v>
      </c>
      <c r="J8" s="25">
        <v>21</v>
      </c>
      <c r="K8" s="25">
        <v>14</v>
      </c>
      <c r="L8" s="25">
        <v>31</v>
      </c>
      <c r="M8" s="25">
        <v>24</v>
      </c>
      <c r="N8" s="25">
        <v>41</v>
      </c>
      <c r="O8" s="25">
        <v>10</v>
      </c>
      <c r="P8" s="25">
        <v>23</v>
      </c>
    </row>
    <row r="9" spans="2:16" x14ac:dyDescent="0.25">
      <c r="B9" s="115" t="s">
        <v>51</v>
      </c>
      <c r="C9" s="116"/>
      <c r="D9" s="117"/>
      <c r="E9" s="25">
        <v>100</v>
      </c>
      <c r="F9" s="25">
        <v>100</v>
      </c>
      <c r="G9" s="25">
        <v>90</v>
      </c>
      <c r="H9" s="25">
        <v>100</v>
      </c>
      <c r="I9" s="25">
        <v>100</v>
      </c>
      <c r="J9" s="25">
        <v>100</v>
      </c>
      <c r="K9" s="25">
        <v>100</v>
      </c>
      <c r="L9" s="25">
        <v>100</v>
      </c>
      <c r="M9" s="25">
        <v>100</v>
      </c>
      <c r="N9" s="25">
        <v>100</v>
      </c>
      <c r="O9" s="25">
        <v>100</v>
      </c>
      <c r="P9" s="25">
        <v>92</v>
      </c>
    </row>
    <row r="10" spans="2:16" x14ac:dyDescent="0.25">
      <c r="B10" s="115" t="s">
        <v>52</v>
      </c>
      <c r="C10" s="116"/>
      <c r="D10" s="117"/>
      <c r="E10" s="25">
        <v>0</v>
      </c>
      <c r="F10" s="25">
        <v>0</v>
      </c>
      <c r="G10" s="25">
        <v>0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</row>
    <row r="11" spans="2:16" x14ac:dyDescent="0.25">
      <c r="B11" s="115" t="s">
        <v>53</v>
      </c>
      <c r="C11" s="116"/>
      <c r="D11" s="117"/>
      <c r="E11" s="25">
        <v>0</v>
      </c>
      <c r="F11" s="25">
        <v>0</v>
      </c>
      <c r="G11" s="25">
        <v>1</v>
      </c>
      <c r="H11" s="25">
        <v>0</v>
      </c>
      <c r="I11" s="25">
        <v>0</v>
      </c>
      <c r="J11" s="25">
        <v>0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2</v>
      </c>
    </row>
    <row r="12" spans="2:16" ht="15.75" thickBot="1" x14ac:dyDescent="0.3">
      <c r="B12" s="118" t="s">
        <v>54</v>
      </c>
      <c r="C12" s="119"/>
      <c r="D12" s="120"/>
      <c r="E12" s="26">
        <v>0</v>
      </c>
      <c r="F12" s="26">
        <v>0</v>
      </c>
      <c r="G12" s="26">
        <v>10</v>
      </c>
      <c r="H12" s="26">
        <v>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8</v>
      </c>
    </row>
  </sheetData>
  <mergeCells count="10">
    <mergeCell ref="B9:D9"/>
    <mergeCell ref="B10:D10"/>
    <mergeCell ref="B11:D11"/>
    <mergeCell ref="B12:D12"/>
    <mergeCell ref="B2:D2"/>
    <mergeCell ref="B3:D3"/>
    <mergeCell ref="B4:D4"/>
    <mergeCell ref="B5:D6"/>
    <mergeCell ref="B7:D7"/>
    <mergeCell ref="B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Tabela P1</vt:lpstr>
      <vt:lpstr>Tabela P2</vt:lpstr>
      <vt:lpstr>Tabela P3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2021-03-23T06:43:49Z</cp:lastPrinted>
  <dcterms:created xsi:type="dcterms:W3CDTF">2020-02-10T09:24:30Z</dcterms:created>
  <dcterms:modified xsi:type="dcterms:W3CDTF">2021-05-31T07:27:33Z</dcterms:modified>
</cp:coreProperties>
</file>